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사용자\Downloads\"/>
    </mc:Choice>
  </mc:AlternateContent>
  <xr:revisionPtr revIDLastSave="0" documentId="8_{0EFAA60A-85F2-437A-AE06-ADC3602D4C27}" xr6:coauthVersionLast="47" xr6:coauthVersionMax="47" xr10:uidLastSave="{00000000-0000-0000-0000-000000000000}"/>
  <bookViews>
    <workbookView xWindow="5640" yWindow="1530" windowWidth="15150" windowHeight="15420" xr2:uid="{56A5F1DC-2B28-4FBD-A4A4-965D5A5D0307}"/>
  </bookViews>
  <sheets>
    <sheet name="승용" sheetId="1" r:id="rId1"/>
    <sheet name="화물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3" l="1"/>
  <c r="N14" i="3" s="1"/>
  <c r="J14" i="3"/>
  <c r="D14" i="3"/>
  <c r="M14" i="3"/>
  <c r="L13" i="3"/>
  <c r="M13" i="3" s="1"/>
  <c r="G14" i="3"/>
  <c r="E14" i="3" s="1"/>
  <c r="G13" i="3"/>
  <c r="E13" i="3" s="1"/>
  <c r="D57" i="1"/>
  <c r="G56" i="1"/>
  <c r="I56" i="1" s="1"/>
  <c r="G57" i="1"/>
  <c r="H57" i="1" s="1"/>
  <c r="L57" i="1"/>
  <c r="J57" i="1" s="1"/>
  <c r="L56" i="1"/>
  <c r="J56" i="1" s="1"/>
  <c r="D56" i="1" s="1"/>
  <c r="L37" i="1"/>
  <c r="M37" i="1" s="1"/>
  <c r="L38" i="1"/>
  <c r="M38" i="1" s="1"/>
  <c r="L39" i="1"/>
  <c r="M39" i="1" s="1"/>
  <c r="L40" i="1"/>
  <c r="M40" i="1" s="1"/>
  <c r="G40" i="1"/>
  <c r="I40" i="1" s="1"/>
  <c r="G39" i="1"/>
  <c r="E39" i="1" s="1"/>
  <c r="G38" i="1"/>
  <c r="I38" i="1" s="1"/>
  <c r="G37" i="1"/>
  <c r="I37" i="1" s="1"/>
  <c r="E37" i="1"/>
  <c r="H37" i="1"/>
  <c r="L22" i="1"/>
  <c r="J22" i="1" s="1"/>
  <c r="G22" i="1"/>
  <c r="I22" i="1" s="1"/>
  <c r="E22" i="1"/>
  <c r="H22" i="1"/>
  <c r="Q14" i="3" l="1"/>
  <c r="P22" i="1"/>
  <c r="D22" i="1"/>
  <c r="H56" i="1"/>
  <c r="P56" i="1" s="1"/>
  <c r="J13" i="3"/>
  <c r="D13" i="3" s="1"/>
  <c r="N13" i="3"/>
  <c r="Q13" i="3" s="1"/>
  <c r="I14" i="3"/>
  <c r="H14" i="3"/>
  <c r="I13" i="3"/>
  <c r="H13" i="3"/>
  <c r="P13" i="3" s="1"/>
  <c r="I57" i="1"/>
  <c r="P57" i="1" s="1"/>
  <c r="N57" i="1"/>
  <c r="M57" i="1"/>
  <c r="N56" i="1"/>
  <c r="M56" i="1"/>
  <c r="Q56" i="1" s="1"/>
  <c r="J40" i="1"/>
  <c r="J39" i="1"/>
  <c r="D39" i="1" s="1"/>
  <c r="N39" i="1"/>
  <c r="Q39" i="1" s="1"/>
  <c r="J37" i="1"/>
  <c r="D37" i="1" s="1"/>
  <c r="N37" i="1"/>
  <c r="Q37" i="1" s="1"/>
  <c r="J38" i="1"/>
  <c r="D38" i="1" s="1"/>
  <c r="N40" i="1"/>
  <c r="Q40" i="1" s="1"/>
  <c r="N38" i="1"/>
  <c r="Q38" i="1" s="1"/>
  <c r="H40" i="1"/>
  <c r="P40" i="1" s="1"/>
  <c r="E40" i="1"/>
  <c r="I39" i="1"/>
  <c r="H39" i="1"/>
  <c r="H38" i="1"/>
  <c r="P38" i="1" s="1"/>
  <c r="E38" i="1"/>
  <c r="P37" i="1"/>
  <c r="N22" i="1"/>
  <c r="M22" i="1"/>
  <c r="Q8" i="3"/>
  <c r="Q49" i="3"/>
  <c r="M8" i="3"/>
  <c r="N8" i="3"/>
  <c r="M49" i="3"/>
  <c r="N49" i="3"/>
  <c r="N7" i="3"/>
  <c r="M7" i="3"/>
  <c r="Q7" i="3" s="1"/>
  <c r="D40" i="1" l="1"/>
  <c r="P39" i="1"/>
  <c r="P14" i="3"/>
  <c r="Q57" i="1"/>
  <c r="Q22" i="1"/>
  <c r="J8" i="3"/>
  <c r="J42" i="3"/>
  <c r="J49" i="3"/>
  <c r="J7" i="3"/>
  <c r="G7" i="1"/>
  <c r="G8" i="1"/>
  <c r="E8" i="1" s="1"/>
  <c r="G9" i="1"/>
  <c r="G10" i="1"/>
  <c r="G11" i="1"/>
  <c r="G12" i="1"/>
  <c r="G6" i="1"/>
  <c r="L9" i="3"/>
  <c r="L10" i="3"/>
  <c r="L11" i="3"/>
  <c r="L12" i="3"/>
  <c r="L15" i="3"/>
  <c r="L16" i="3"/>
  <c r="L17" i="3"/>
  <c r="L18" i="3"/>
  <c r="L19" i="3"/>
  <c r="L20" i="3"/>
  <c r="L21" i="3"/>
  <c r="L22" i="3"/>
  <c r="L23" i="3"/>
  <c r="J23" i="3" s="1"/>
  <c r="L24" i="3"/>
  <c r="J24" i="3" s="1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J41" i="3" s="1"/>
  <c r="L42" i="3"/>
  <c r="L43" i="3"/>
  <c r="L44" i="3"/>
  <c r="L45" i="3"/>
  <c r="L46" i="3"/>
  <c r="L47" i="3"/>
  <c r="L48" i="3"/>
  <c r="G4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10" i="3"/>
  <c r="G11" i="3"/>
  <c r="G12" i="3"/>
  <c r="G15" i="3"/>
  <c r="G16" i="3"/>
  <c r="G17" i="3"/>
  <c r="E17" i="3" s="1"/>
  <c r="G18" i="3"/>
  <c r="G19" i="3"/>
  <c r="E19" i="3" s="1"/>
  <c r="G9" i="3"/>
  <c r="G8" i="3"/>
  <c r="G7" i="3"/>
  <c r="L7" i="1"/>
  <c r="L8" i="1"/>
  <c r="L9" i="1"/>
  <c r="L10" i="1"/>
  <c r="J10" i="1" s="1"/>
  <c r="L11" i="1"/>
  <c r="L12" i="1"/>
  <c r="L13" i="1"/>
  <c r="L14" i="1"/>
  <c r="J14" i="1" s="1"/>
  <c r="L15" i="1"/>
  <c r="L16" i="1"/>
  <c r="J16" i="1" s="1"/>
  <c r="L17" i="1"/>
  <c r="L18" i="1"/>
  <c r="L19" i="1"/>
  <c r="L20" i="1"/>
  <c r="L21" i="1"/>
  <c r="L23" i="1"/>
  <c r="L24" i="1"/>
  <c r="L25" i="1"/>
  <c r="L26" i="1"/>
  <c r="L27" i="1"/>
  <c r="L28" i="1"/>
  <c r="L29" i="1"/>
  <c r="J29" i="1" s="1"/>
  <c r="L30" i="1"/>
  <c r="L31" i="1"/>
  <c r="L32" i="1"/>
  <c r="L33" i="1"/>
  <c r="L34" i="1"/>
  <c r="J34" i="1" s="1"/>
  <c r="L35" i="1"/>
  <c r="L36" i="1"/>
  <c r="L41" i="1"/>
  <c r="L42" i="1"/>
  <c r="L43" i="1"/>
  <c r="L44" i="1"/>
  <c r="J44" i="1" s="1"/>
  <c r="L45" i="1"/>
  <c r="L46" i="1"/>
  <c r="L47" i="1"/>
  <c r="L48" i="1"/>
  <c r="L49" i="1"/>
  <c r="J49" i="1" s="1"/>
  <c r="L50" i="1"/>
  <c r="J50" i="1" s="1"/>
  <c r="L51" i="1"/>
  <c r="J51" i="1" s="1"/>
  <c r="L52" i="1"/>
  <c r="L53" i="1"/>
  <c r="L54" i="1"/>
  <c r="L55" i="1"/>
  <c r="L58" i="1"/>
  <c r="L59" i="1"/>
  <c r="J59" i="1" s="1"/>
  <c r="L60" i="1"/>
  <c r="L61" i="1"/>
  <c r="L62" i="1"/>
  <c r="L63" i="1"/>
  <c r="J63" i="1" s="1"/>
  <c r="L64" i="1"/>
  <c r="L65" i="1"/>
  <c r="L66" i="1"/>
  <c r="L67" i="1"/>
  <c r="L68" i="1"/>
  <c r="L69" i="1"/>
  <c r="L70" i="1"/>
  <c r="L71" i="1"/>
  <c r="J71" i="1" s="1"/>
  <c r="L72" i="1"/>
  <c r="L73" i="1"/>
  <c r="L74" i="1"/>
  <c r="L75" i="1"/>
  <c r="J75" i="1" s="1"/>
  <c r="L76" i="1"/>
  <c r="L77" i="1"/>
  <c r="J77" i="1" s="1"/>
  <c r="L78" i="1"/>
  <c r="L79" i="1"/>
  <c r="L80" i="1"/>
  <c r="L81" i="1"/>
  <c r="J81" i="1" s="1"/>
  <c r="L82" i="1"/>
  <c r="J82" i="1" s="1"/>
  <c r="L83" i="1"/>
  <c r="L84" i="1"/>
  <c r="L85" i="1"/>
  <c r="L86" i="1"/>
  <c r="L87" i="1"/>
  <c r="J87" i="1" s="1"/>
  <c r="L88" i="1"/>
  <c r="J88" i="1" s="1"/>
  <c r="L89" i="1"/>
  <c r="J89" i="1" s="1"/>
  <c r="L90" i="1"/>
  <c r="L91" i="1"/>
  <c r="L92" i="1"/>
  <c r="L93" i="1"/>
  <c r="J93" i="1" s="1"/>
  <c r="L94" i="1"/>
  <c r="L95" i="1"/>
  <c r="J95" i="1" s="1"/>
  <c r="L96" i="1"/>
  <c r="L97" i="1"/>
  <c r="L98" i="1"/>
  <c r="L99" i="1"/>
  <c r="L100" i="1"/>
  <c r="L101" i="1"/>
  <c r="J101" i="1" s="1"/>
  <c r="L102" i="1"/>
  <c r="L103" i="1"/>
  <c r="L104" i="1"/>
  <c r="L105" i="1"/>
  <c r="J105" i="1" s="1"/>
  <c r="L106" i="1"/>
  <c r="L107" i="1"/>
  <c r="J107" i="1" s="1"/>
  <c r="D107" i="1" s="1"/>
  <c r="L108" i="1"/>
  <c r="L109" i="1"/>
  <c r="L110" i="1"/>
  <c r="L111" i="1"/>
  <c r="L112" i="1"/>
  <c r="L113" i="1"/>
  <c r="L114" i="1"/>
  <c r="L115" i="1"/>
  <c r="L116" i="1"/>
  <c r="L117" i="1"/>
  <c r="J117" i="1" s="1"/>
  <c r="L118" i="1"/>
  <c r="J118" i="1" s="1"/>
  <c r="L119" i="1"/>
  <c r="J119" i="1" s="1"/>
  <c r="L120" i="1"/>
  <c r="L121" i="1"/>
  <c r="L122" i="1"/>
  <c r="L123" i="1"/>
  <c r="J123" i="1" s="1"/>
  <c r="L6" i="1"/>
  <c r="J6" i="1" s="1"/>
  <c r="J8" i="1"/>
  <c r="J9" i="1"/>
  <c r="J15" i="1"/>
  <c r="J20" i="1"/>
  <c r="J21" i="1"/>
  <c r="J23" i="1"/>
  <c r="J27" i="1"/>
  <c r="J28" i="1"/>
  <c r="J33" i="1"/>
  <c r="J35" i="1"/>
  <c r="J43" i="1"/>
  <c r="J55" i="1"/>
  <c r="J58" i="1"/>
  <c r="J64" i="1"/>
  <c r="J65" i="1"/>
  <c r="J69" i="1"/>
  <c r="J70" i="1"/>
  <c r="J76" i="1"/>
  <c r="J94" i="1"/>
  <c r="J99" i="1"/>
  <c r="J100" i="1"/>
  <c r="J106" i="1"/>
  <c r="J111" i="1"/>
  <c r="J112" i="1"/>
  <c r="J113" i="1"/>
  <c r="E10" i="1"/>
  <c r="E11" i="1"/>
  <c r="E14" i="1"/>
  <c r="E25" i="1"/>
  <c r="E26" i="1"/>
  <c r="E42" i="1"/>
  <c r="E43" i="1"/>
  <c r="E48" i="1"/>
  <c r="E53" i="1"/>
  <c r="E61" i="1"/>
  <c r="E69" i="1"/>
  <c r="E73" i="1"/>
  <c r="E74" i="1"/>
  <c r="E75" i="1"/>
  <c r="E79" i="1"/>
  <c r="E81" i="1"/>
  <c r="E86" i="1"/>
  <c r="E87" i="1"/>
  <c r="E98" i="1"/>
  <c r="E103" i="1"/>
  <c r="E105" i="1"/>
  <c r="E115" i="1"/>
  <c r="E116" i="1"/>
  <c r="G13" i="1"/>
  <c r="E13" i="1" s="1"/>
  <c r="G14" i="1"/>
  <c r="G15" i="1"/>
  <c r="G16" i="1"/>
  <c r="G17" i="1"/>
  <c r="E17" i="1" s="1"/>
  <c r="G18" i="1"/>
  <c r="E18" i="1" s="1"/>
  <c r="G19" i="1"/>
  <c r="E19" i="1" s="1"/>
  <c r="G20" i="1"/>
  <c r="E20" i="1" s="1"/>
  <c r="G21" i="1"/>
  <c r="G23" i="1"/>
  <c r="E23" i="1" s="1"/>
  <c r="G24" i="1"/>
  <c r="E24" i="1" s="1"/>
  <c r="G25" i="1"/>
  <c r="G26" i="1"/>
  <c r="G27" i="1"/>
  <c r="E27" i="1" s="1"/>
  <c r="G28" i="1"/>
  <c r="G29" i="1"/>
  <c r="G30" i="1"/>
  <c r="G31" i="1"/>
  <c r="E31" i="1" s="1"/>
  <c r="G32" i="1"/>
  <c r="E32" i="1" s="1"/>
  <c r="G33" i="1"/>
  <c r="E33" i="1" s="1"/>
  <c r="D33" i="1" s="1"/>
  <c r="G34" i="1"/>
  <c r="G35" i="1"/>
  <c r="G36" i="1"/>
  <c r="E36" i="1" s="1"/>
  <c r="G41" i="1"/>
  <c r="E41" i="1" s="1"/>
  <c r="G42" i="1"/>
  <c r="G43" i="1"/>
  <c r="G44" i="1"/>
  <c r="G45" i="1"/>
  <c r="G46" i="1"/>
  <c r="E46" i="1" s="1"/>
  <c r="G47" i="1"/>
  <c r="E47" i="1" s="1"/>
  <c r="G48" i="1"/>
  <c r="G49" i="1"/>
  <c r="E49" i="1" s="1"/>
  <c r="G50" i="1"/>
  <c r="G51" i="1"/>
  <c r="E51" i="1" s="1"/>
  <c r="G52" i="1"/>
  <c r="G53" i="1"/>
  <c r="G54" i="1"/>
  <c r="E54" i="1" s="1"/>
  <c r="G55" i="1"/>
  <c r="E55" i="1" s="1"/>
  <c r="D55" i="1" s="1"/>
  <c r="G58" i="1"/>
  <c r="G59" i="1"/>
  <c r="G60" i="1"/>
  <c r="E60" i="1" s="1"/>
  <c r="G61" i="1"/>
  <c r="G62" i="1"/>
  <c r="E62" i="1" s="1"/>
  <c r="G63" i="1"/>
  <c r="E63" i="1" s="1"/>
  <c r="G64" i="1"/>
  <c r="G65" i="1"/>
  <c r="G66" i="1"/>
  <c r="E66" i="1" s="1"/>
  <c r="G67" i="1"/>
  <c r="E67" i="1" s="1"/>
  <c r="G68" i="1"/>
  <c r="E68" i="1" s="1"/>
  <c r="G69" i="1"/>
  <c r="G70" i="1"/>
  <c r="G71" i="1"/>
  <c r="E71" i="1" s="1"/>
  <c r="G72" i="1"/>
  <c r="G73" i="1"/>
  <c r="G74" i="1"/>
  <c r="G75" i="1"/>
  <c r="G76" i="1"/>
  <c r="G77" i="1"/>
  <c r="G78" i="1"/>
  <c r="E78" i="1" s="1"/>
  <c r="G79" i="1"/>
  <c r="G80" i="1"/>
  <c r="E80" i="1" s="1"/>
  <c r="G81" i="1"/>
  <c r="G82" i="1"/>
  <c r="G83" i="1"/>
  <c r="G84" i="1"/>
  <c r="E84" i="1" s="1"/>
  <c r="G85" i="1"/>
  <c r="E85" i="1" s="1"/>
  <c r="G86" i="1"/>
  <c r="G87" i="1"/>
  <c r="G88" i="1"/>
  <c r="G89" i="1"/>
  <c r="E89" i="1" s="1"/>
  <c r="G90" i="1"/>
  <c r="G91" i="1"/>
  <c r="E91" i="1" s="1"/>
  <c r="G92" i="1"/>
  <c r="E92" i="1" s="1"/>
  <c r="G93" i="1"/>
  <c r="E93" i="1" s="1"/>
  <c r="G94" i="1"/>
  <c r="G95" i="1"/>
  <c r="G96" i="1"/>
  <c r="E96" i="1" s="1"/>
  <c r="G97" i="1"/>
  <c r="E97" i="1" s="1"/>
  <c r="G98" i="1"/>
  <c r="G99" i="1"/>
  <c r="E99" i="1" s="1"/>
  <c r="G100" i="1"/>
  <c r="G101" i="1"/>
  <c r="G102" i="1"/>
  <c r="E102" i="1" s="1"/>
  <c r="G103" i="1"/>
  <c r="G104" i="1"/>
  <c r="E104" i="1" s="1"/>
  <c r="G105" i="1"/>
  <c r="G106" i="1"/>
  <c r="G107" i="1"/>
  <c r="E107" i="1" s="1"/>
  <c r="G108" i="1"/>
  <c r="G109" i="1"/>
  <c r="E109" i="1" s="1"/>
  <c r="G110" i="1"/>
  <c r="E110" i="1" s="1"/>
  <c r="G111" i="1"/>
  <c r="E111" i="1" s="1"/>
  <c r="G112" i="1"/>
  <c r="G113" i="1"/>
  <c r="G114" i="1"/>
  <c r="E114" i="1" s="1"/>
  <c r="G115" i="1"/>
  <c r="G116" i="1"/>
  <c r="G117" i="1"/>
  <c r="E117" i="1" s="1"/>
  <c r="G118" i="1"/>
  <c r="G119" i="1"/>
  <c r="G120" i="1"/>
  <c r="E120" i="1" s="1"/>
  <c r="G121" i="1"/>
  <c r="E121" i="1" s="1"/>
  <c r="G122" i="1"/>
  <c r="E122" i="1" s="1"/>
  <c r="G123" i="1"/>
  <c r="E123" i="1" s="1"/>
  <c r="D71" i="1" l="1"/>
  <c r="D14" i="1"/>
  <c r="H11" i="3"/>
  <c r="P11" i="3" s="1"/>
  <c r="I11" i="3"/>
  <c r="E38" i="3"/>
  <c r="H38" i="3"/>
  <c r="P38" i="3" s="1"/>
  <c r="I38" i="3"/>
  <c r="E26" i="3"/>
  <c r="H26" i="3"/>
  <c r="P26" i="3" s="1"/>
  <c r="I26" i="3"/>
  <c r="J44" i="3"/>
  <c r="N44" i="3"/>
  <c r="M44" i="3"/>
  <c r="J26" i="3"/>
  <c r="N26" i="3"/>
  <c r="M26" i="3"/>
  <c r="J12" i="3"/>
  <c r="M12" i="3"/>
  <c r="Q12" i="3" s="1"/>
  <c r="N12" i="3"/>
  <c r="E18" i="3"/>
  <c r="H18" i="3"/>
  <c r="I18" i="3"/>
  <c r="E10" i="3"/>
  <c r="I10" i="3"/>
  <c r="H10" i="3"/>
  <c r="E43" i="3"/>
  <c r="H43" i="3"/>
  <c r="P43" i="3" s="1"/>
  <c r="I43" i="3"/>
  <c r="E37" i="3"/>
  <c r="D37" i="3" s="1"/>
  <c r="H37" i="3"/>
  <c r="I37" i="3"/>
  <c r="E31" i="3"/>
  <c r="H31" i="3"/>
  <c r="I31" i="3"/>
  <c r="E25" i="3"/>
  <c r="H25" i="3"/>
  <c r="I25" i="3"/>
  <c r="E49" i="3"/>
  <c r="D49" i="3" s="1"/>
  <c r="H49" i="3"/>
  <c r="P49" i="3" s="1"/>
  <c r="I49" i="3"/>
  <c r="J43" i="3"/>
  <c r="M43" i="3"/>
  <c r="N43" i="3"/>
  <c r="J37" i="3"/>
  <c r="M37" i="3"/>
  <c r="Q37" i="3" s="1"/>
  <c r="N37" i="3"/>
  <c r="J31" i="3"/>
  <c r="M31" i="3"/>
  <c r="Q31" i="3" s="1"/>
  <c r="N31" i="3"/>
  <c r="J25" i="3"/>
  <c r="M25" i="3"/>
  <c r="N25" i="3"/>
  <c r="J19" i="3"/>
  <c r="D19" i="3" s="1"/>
  <c r="M19" i="3"/>
  <c r="N19" i="3"/>
  <c r="J11" i="3"/>
  <c r="M11" i="3"/>
  <c r="Q11" i="3" s="1"/>
  <c r="N11" i="3"/>
  <c r="H19" i="3"/>
  <c r="I19" i="3"/>
  <c r="E44" i="3"/>
  <c r="H44" i="3"/>
  <c r="I44" i="3"/>
  <c r="E32" i="3"/>
  <c r="H32" i="3"/>
  <c r="I32" i="3"/>
  <c r="E20" i="3"/>
  <c r="H20" i="3"/>
  <c r="I20" i="3"/>
  <c r="J38" i="3"/>
  <c r="M38" i="3"/>
  <c r="N38" i="3"/>
  <c r="J32" i="3"/>
  <c r="N32" i="3"/>
  <c r="M32" i="3"/>
  <c r="J20" i="3"/>
  <c r="M20" i="3"/>
  <c r="N20" i="3"/>
  <c r="H17" i="3"/>
  <c r="I17" i="3"/>
  <c r="E48" i="3"/>
  <c r="D48" i="3" s="1"/>
  <c r="H48" i="3"/>
  <c r="I48" i="3"/>
  <c r="E42" i="3"/>
  <c r="D42" i="3" s="1"/>
  <c r="H42" i="3"/>
  <c r="P42" i="3" s="1"/>
  <c r="I42" i="3"/>
  <c r="E36" i="3"/>
  <c r="H36" i="3"/>
  <c r="I36" i="3"/>
  <c r="E30" i="3"/>
  <c r="I30" i="3"/>
  <c r="H30" i="3"/>
  <c r="E24" i="3"/>
  <c r="D24" i="3" s="1"/>
  <c r="I24" i="3"/>
  <c r="H24" i="3"/>
  <c r="P24" i="3" s="1"/>
  <c r="M48" i="3"/>
  <c r="N48" i="3"/>
  <c r="M42" i="3"/>
  <c r="N42" i="3"/>
  <c r="M36" i="3"/>
  <c r="N36" i="3"/>
  <c r="M30" i="3"/>
  <c r="Q30" i="3" s="1"/>
  <c r="N30" i="3"/>
  <c r="M24" i="3"/>
  <c r="N24" i="3"/>
  <c r="M18" i="3"/>
  <c r="N18" i="3"/>
  <c r="M10" i="3"/>
  <c r="N10" i="3"/>
  <c r="E11" i="3"/>
  <c r="D11" i="3" s="1"/>
  <c r="J36" i="3"/>
  <c r="J18" i="3"/>
  <c r="E16" i="3"/>
  <c r="H16" i="3"/>
  <c r="I16" i="3"/>
  <c r="E41" i="3"/>
  <c r="D41" i="3" s="1"/>
  <c r="H41" i="3"/>
  <c r="I41" i="3"/>
  <c r="E29" i="3"/>
  <c r="H29" i="3"/>
  <c r="I29" i="3"/>
  <c r="M47" i="3"/>
  <c r="N47" i="3"/>
  <c r="M35" i="3"/>
  <c r="N35" i="3"/>
  <c r="N23" i="3"/>
  <c r="M23" i="3"/>
  <c r="N9" i="3"/>
  <c r="M9" i="3"/>
  <c r="Q9" i="3" s="1"/>
  <c r="J35" i="3"/>
  <c r="E8" i="3"/>
  <c r="H8" i="3"/>
  <c r="P8" i="3" s="1"/>
  <c r="I8" i="3"/>
  <c r="E15" i="3"/>
  <c r="I15" i="3"/>
  <c r="H15" i="3"/>
  <c r="E46" i="3"/>
  <c r="D46" i="3" s="1"/>
  <c r="H46" i="3"/>
  <c r="I46" i="3"/>
  <c r="E40" i="3"/>
  <c r="H40" i="3"/>
  <c r="P40" i="3" s="1"/>
  <c r="I40" i="3"/>
  <c r="E34" i="3"/>
  <c r="D34" i="3" s="1"/>
  <c r="H34" i="3"/>
  <c r="P34" i="3" s="1"/>
  <c r="I34" i="3"/>
  <c r="E28" i="3"/>
  <c r="H28" i="3"/>
  <c r="I28" i="3"/>
  <c r="E22" i="3"/>
  <c r="D22" i="3" s="1"/>
  <c r="H22" i="3"/>
  <c r="I22" i="3"/>
  <c r="J46" i="3"/>
  <c r="M46" i="3"/>
  <c r="Q46" i="3" s="1"/>
  <c r="N46" i="3"/>
  <c r="J40" i="3"/>
  <c r="M40" i="3"/>
  <c r="N40" i="3"/>
  <c r="J34" i="3"/>
  <c r="M34" i="3"/>
  <c r="N34" i="3"/>
  <c r="J28" i="3"/>
  <c r="M28" i="3"/>
  <c r="N28" i="3"/>
  <c r="J22" i="3"/>
  <c r="M22" i="3"/>
  <c r="Q22" i="3" s="1"/>
  <c r="N22" i="3"/>
  <c r="J16" i="3"/>
  <c r="M16" i="3"/>
  <c r="N16" i="3"/>
  <c r="J48" i="3"/>
  <c r="J30" i="3"/>
  <c r="J10" i="3"/>
  <c r="E7" i="3"/>
  <c r="H7" i="3"/>
  <c r="P7" i="3" s="1"/>
  <c r="I7" i="3"/>
  <c r="E47" i="3"/>
  <c r="H47" i="3"/>
  <c r="P47" i="3" s="1"/>
  <c r="I47" i="3"/>
  <c r="E35" i="3"/>
  <c r="D35" i="3" s="1"/>
  <c r="H35" i="3"/>
  <c r="I35" i="3"/>
  <c r="E23" i="3"/>
  <c r="D23" i="3" s="1"/>
  <c r="H23" i="3"/>
  <c r="P23" i="3" s="1"/>
  <c r="I23" i="3"/>
  <c r="N41" i="3"/>
  <c r="M41" i="3"/>
  <c r="N29" i="3"/>
  <c r="M29" i="3"/>
  <c r="N17" i="3"/>
  <c r="M17" i="3"/>
  <c r="J17" i="3"/>
  <c r="D17" i="3" s="1"/>
  <c r="E9" i="3"/>
  <c r="H9" i="3"/>
  <c r="P9" i="3" s="1"/>
  <c r="I9" i="3"/>
  <c r="E12" i="3"/>
  <c r="D12" i="3" s="1"/>
  <c r="H12" i="3"/>
  <c r="I12" i="3"/>
  <c r="E45" i="3"/>
  <c r="H45" i="3"/>
  <c r="P45" i="3" s="1"/>
  <c r="I45" i="3"/>
  <c r="E39" i="3"/>
  <c r="H39" i="3"/>
  <c r="I39" i="3"/>
  <c r="E33" i="3"/>
  <c r="H33" i="3"/>
  <c r="P33" i="3" s="1"/>
  <c r="I33" i="3"/>
  <c r="E27" i="3"/>
  <c r="H27" i="3"/>
  <c r="I27" i="3"/>
  <c r="E21" i="3"/>
  <c r="I21" i="3"/>
  <c r="H21" i="3"/>
  <c r="J45" i="3"/>
  <c r="M45" i="3"/>
  <c r="N45" i="3"/>
  <c r="J39" i="3"/>
  <c r="M39" i="3"/>
  <c r="N39" i="3"/>
  <c r="J33" i="3"/>
  <c r="M33" i="3"/>
  <c r="N33" i="3"/>
  <c r="J27" i="3"/>
  <c r="M27" i="3"/>
  <c r="Q27" i="3" s="1"/>
  <c r="N27" i="3"/>
  <c r="J21" i="3"/>
  <c r="M21" i="3"/>
  <c r="N21" i="3"/>
  <c r="J15" i="3"/>
  <c r="D15" i="3" s="1"/>
  <c r="M15" i="3"/>
  <c r="N15" i="3"/>
  <c r="J47" i="3"/>
  <c r="J29" i="3"/>
  <c r="J9" i="3"/>
  <c r="H108" i="1"/>
  <c r="P108" i="1" s="1"/>
  <c r="I108" i="1"/>
  <c r="H90" i="1"/>
  <c r="I90" i="1"/>
  <c r="H72" i="1"/>
  <c r="I72" i="1"/>
  <c r="H52" i="1"/>
  <c r="P52" i="1" s="1"/>
  <c r="I52" i="1"/>
  <c r="H30" i="1"/>
  <c r="I30" i="1"/>
  <c r="D89" i="1"/>
  <c r="D51" i="1"/>
  <c r="J121" i="1"/>
  <c r="D121" i="1" s="1"/>
  <c r="M121" i="1"/>
  <c r="N121" i="1"/>
  <c r="J97" i="1"/>
  <c r="D97" i="1" s="1"/>
  <c r="M97" i="1"/>
  <c r="N97" i="1"/>
  <c r="J79" i="1"/>
  <c r="D79" i="1" s="1"/>
  <c r="M79" i="1"/>
  <c r="N79" i="1"/>
  <c r="J53" i="1"/>
  <c r="D53" i="1" s="1"/>
  <c r="M53" i="1"/>
  <c r="N53" i="1"/>
  <c r="J31" i="1"/>
  <c r="D31" i="1" s="1"/>
  <c r="M31" i="1"/>
  <c r="N31" i="1"/>
  <c r="J25" i="1"/>
  <c r="D25" i="1" s="1"/>
  <c r="M25" i="1"/>
  <c r="N25" i="1"/>
  <c r="I119" i="1"/>
  <c r="H119" i="1"/>
  <c r="I101" i="1"/>
  <c r="H101" i="1"/>
  <c r="I83" i="1"/>
  <c r="H83" i="1"/>
  <c r="I65" i="1"/>
  <c r="H65" i="1"/>
  <c r="H35" i="1"/>
  <c r="I35" i="1"/>
  <c r="H16" i="1"/>
  <c r="I16" i="1"/>
  <c r="J114" i="1"/>
  <c r="D114" i="1" s="1"/>
  <c r="N114" i="1"/>
  <c r="M114" i="1"/>
  <c r="J102" i="1"/>
  <c r="D102" i="1" s="1"/>
  <c r="N102" i="1"/>
  <c r="M102" i="1"/>
  <c r="J84" i="1"/>
  <c r="D84" i="1" s="1"/>
  <c r="N84" i="1"/>
  <c r="M84" i="1"/>
  <c r="Q84" i="1" s="1"/>
  <c r="J60" i="1"/>
  <c r="D60" i="1" s="1"/>
  <c r="N60" i="1"/>
  <c r="M60" i="1"/>
  <c r="J30" i="1"/>
  <c r="N30" i="1"/>
  <c r="M30" i="1"/>
  <c r="J11" i="1"/>
  <c r="D11" i="1" s="1"/>
  <c r="N11" i="1"/>
  <c r="M11" i="1"/>
  <c r="I106" i="1"/>
  <c r="H106" i="1"/>
  <c r="I88" i="1"/>
  <c r="H88" i="1"/>
  <c r="I70" i="1"/>
  <c r="H70" i="1"/>
  <c r="H50" i="1"/>
  <c r="I50" i="1"/>
  <c r="H28" i="1"/>
  <c r="I28" i="1"/>
  <c r="D99" i="1"/>
  <c r="D63" i="1"/>
  <c r="D20" i="1"/>
  <c r="M113" i="1"/>
  <c r="N113" i="1"/>
  <c r="M101" i="1"/>
  <c r="N101" i="1"/>
  <c r="M83" i="1"/>
  <c r="N83" i="1"/>
  <c r="M65" i="1"/>
  <c r="N65" i="1"/>
  <c r="M45" i="1"/>
  <c r="N45" i="1"/>
  <c r="M23" i="1"/>
  <c r="N23" i="1"/>
  <c r="E12" i="1"/>
  <c r="D12" i="1" s="1"/>
  <c r="I12" i="1"/>
  <c r="H12" i="1"/>
  <c r="P12" i="1" s="1"/>
  <c r="H123" i="1"/>
  <c r="I123" i="1"/>
  <c r="H117" i="1"/>
  <c r="P117" i="1" s="1"/>
  <c r="I117" i="1"/>
  <c r="H111" i="1"/>
  <c r="I111" i="1"/>
  <c r="H105" i="1"/>
  <c r="I105" i="1"/>
  <c r="H99" i="1"/>
  <c r="I99" i="1"/>
  <c r="H93" i="1"/>
  <c r="I93" i="1"/>
  <c r="H87" i="1"/>
  <c r="I87" i="1"/>
  <c r="H81" i="1"/>
  <c r="I81" i="1"/>
  <c r="H75" i="1"/>
  <c r="I75" i="1"/>
  <c r="H69" i="1"/>
  <c r="P69" i="1" s="1"/>
  <c r="I69" i="1"/>
  <c r="H63" i="1"/>
  <c r="I63" i="1"/>
  <c r="H55" i="1"/>
  <c r="I55" i="1"/>
  <c r="H49" i="1"/>
  <c r="I49" i="1"/>
  <c r="H43" i="1"/>
  <c r="I43" i="1"/>
  <c r="H33" i="1"/>
  <c r="I33" i="1"/>
  <c r="I27" i="1"/>
  <c r="H27" i="1"/>
  <c r="H20" i="1"/>
  <c r="P20" i="1" s="1"/>
  <c r="I20" i="1"/>
  <c r="I14" i="1"/>
  <c r="H14" i="1"/>
  <c r="P14" i="1" s="1"/>
  <c r="E108" i="1"/>
  <c r="E90" i="1"/>
  <c r="E72" i="1"/>
  <c r="E52" i="1"/>
  <c r="E30" i="1"/>
  <c r="J83" i="1"/>
  <c r="J45" i="1"/>
  <c r="N6" i="1"/>
  <c r="M6" i="1"/>
  <c r="M118" i="1"/>
  <c r="N118" i="1"/>
  <c r="M112" i="1"/>
  <c r="N112" i="1"/>
  <c r="M106" i="1"/>
  <c r="N106" i="1"/>
  <c r="M100" i="1"/>
  <c r="N100" i="1"/>
  <c r="M94" i="1"/>
  <c r="N94" i="1"/>
  <c r="M88" i="1"/>
  <c r="N88" i="1"/>
  <c r="M82" i="1"/>
  <c r="N82" i="1"/>
  <c r="M76" i="1"/>
  <c r="N76" i="1"/>
  <c r="M70" i="1"/>
  <c r="N70" i="1"/>
  <c r="M64" i="1"/>
  <c r="N64" i="1"/>
  <c r="M58" i="1"/>
  <c r="N58" i="1"/>
  <c r="M50" i="1"/>
  <c r="N50" i="1"/>
  <c r="M44" i="1"/>
  <c r="N44" i="1"/>
  <c r="M34" i="1"/>
  <c r="N34" i="1"/>
  <c r="M28" i="1"/>
  <c r="N28" i="1"/>
  <c r="M21" i="1"/>
  <c r="N21" i="1"/>
  <c r="M15" i="1"/>
  <c r="N15" i="1"/>
  <c r="M9" i="1"/>
  <c r="N9" i="1"/>
  <c r="H11" i="1"/>
  <c r="I11" i="1"/>
  <c r="H120" i="1"/>
  <c r="I120" i="1"/>
  <c r="H102" i="1"/>
  <c r="I102" i="1"/>
  <c r="H84" i="1"/>
  <c r="I84" i="1"/>
  <c r="H66" i="1"/>
  <c r="I66" i="1"/>
  <c r="H46" i="1"/>
  <c r="I46" i="1"/>
  <c r="H24" i="1"/>
  <c r="I24" i="1"/>
  <c r="D113" i="1"/>
  <c r="D23" i="1"/>
  <c r="J115" i="1"/>
  <c r="D115" i="1" s="1"/>
  <c r="M115" i="1"/>
  <c r="N115" i="1"/>
  <c r="J103" i="1"/>
  <c r="D103" i="1" s="1"/>
  <c r="M103" i="1"/>
  <c r="Q103" i="1" s="1"/>
  <c r="N103" i="1"/>
  <c r="J85" i="1"/>
  <c r="D85" i="1" s="1"/>
  <c r="M85" i="1"/>
  <c r="N85" i="1"/>
  <c r="J67" i="1"/>
  <c r="D67" i="1" s="1"/>
  <c r="M67" i="1"/>
  <c r="N67" i="1"/>
  <c r="J41" i="1"/>
  <c r="D41" i="1" s="1"/>
  <c r="M41" i="1"/>
  <c r="N41" i="1"/>
  <c r="J12" i="1"/>
  <c r="M12" i="1"/>
  <c r="Q12" i="1" s="1"/>
  <c r="N12" i="1"/>
  <c r="I113" i="1"/>
  <c r="H113" i="1"/>
  <c r="I95" i="1"/>
  <c r="H95" i="1"/>
  <c r="P95" i="1" s="1"/>
  <c r="I77" i="1"/>
  <c r="H77" i="1"/>
  <c r="I59" i="1"/>
  <c r="H59" i="1"/>
  <c r="I45" i="1"/>
  <c r="H45" i="1"/>
  <c r="P45" i="1" s="1"/>
  <c r="H29" i="1"/>
  <c r="I29" i="1"/>
  <c r="J108" i="1"/>
  <c r="N108" i="1"/>
  <c r="M108" i="1"/>
  <c r="Q108" i="1" s="1"/>
  <c r="J90" i="1"/>
  <c r="N90" i="1"/>
  <c r="M90" i="1"/>
  <c r="Q90" i="1" s="1"/>
  <c r="J72" i="1"/>
  <c r="N72" i="1"/>
  <c r="M72" i="1"/>
  <c r="J52" i="1"/>
  <c r="D52" i="1" s="1"/>
  <c r="N52" i="1"/>
  <c r="M52" i="1"/>
  <c r="Q52" i="1" s="1"/>
  <c r="J36" i="1"/>
  <c r="D36" i="1" s="1"/>
  <c r="N36" i="1"/>
  <c r="M36" i="1"/>
  <c r="J24" i="1"/>
  <c r="D24" i="1" s="1"/>
  <c r="N24" i="1"/>
  <c r="M24" i="1"/>
  <c r="H7" i="1"/>
  <c r="I7" i="1"/>
  <c r="I118" i="1"/>
  <c r="H118" i="1"/>
  <c r="P118" i="1" s="1"/>
  <c r="I100" i="1"/>
  <c r="H100" i="1"/>
  <c r="P100" i="1" s="1"/>
  <c r="I82" i="1"/>
  <c r="H82" i="1"/>
  <c r="P82" i="1" s="1"/>
  <c r="H64" i="1"/>
  <c r="I64" i="1"/>
  <c r="H44" i="1"/>
  <c r="I44" i="1"/>
  <c r="I21" i="1"/>
  <c r="H21" i="1"/>
  <c r="D87" i="1"/>
  <c r="D49" i="1"/>
  <c r="D8" i="1"/>
  <c r="M107" i="1"/>
  <c r="Q107" i="1" s="1"/>
  <c r="N107" i="1"/>
  <c r="M89" i="1"/>
  <c r="N89" i="1"/>
  <c r="M71" i="1"/>
  <c r="Q71" i="1" s="1"/>
  <c r="N71" i="1"/>
  <c r="M51" i="1"/>
  <c r="Q51" i="1" s="1"/>
  <c r="N51" i="1"/>
  <c r="M29" i="1"/>
  <c r="N29" i="1"/>
  <c r="M16" i="1"/>
  <c r="N16" i="1"/>
  <c r="I122" i="1"/>
  <c r="H122" i="1"/>
  <c r="I116" i="1"/>
  <c r="H116" i="1"/>
  <c r="I110" i="1"/>
  <c r="H110" i="1"/>
  <c r="I104" i="1"/>
  <c r="H104" i="1"/>
  <c r="I98" i="1"/>
  <c r="H98" i="1"/>
  <c r="I92" i="1"/>
  <c r="H92" i="1"/>
  <c r="I86" i="1"/>
  <c r="H86" i="1"/>
  <c r="I80" i="1"/>
  <c r="H80" i="1"/>
  <c r="I74" i="1"/>
  <c r="H74" i="1"/>
  <c r="I68" i="1"/>
  <c r="H68" i="1"/>
  <c r="I62" i="1"/>
  <c r="H62" i="1"/>
  <c r="I54" i="1"/>
  <c r="H54" i="1"/>
  <c r="I48" i="1"/>
  <c r="H48" i="1"/>
  <c r="H42" i="1"/>
  <c r="I42" i="1"/>
  <c r="H32" i="1"/>
  <c r="P32" i="1" s="1"/>
  <c r="I32" i="1"/>
  <c r="H26" i="1"/>
  <c r="P26" i="1" s="1"/>
  <c r="I26" i="1"/>
  <c r="H19" i="1"/>
  <c r="I19" i="1"/>
  <c r="H13" i="1"/>
  <c r="P13" i="1" s="1"/>
  <c r="I13" i="1"/>
  <c r="E119" i="1"/>
  <c r="D119" i="1" s="1"/>
  <c r="E113" i="1"/>
  <c r="E101" i="1"/>
  <c r="D101" i="1" s="1"/>
  <c r="E95" i="1"/>
  <c r="D95" i="1" s="1"/>
  <c r="E83" i="1"/>
  <c r="E77" i="1"/>
  <c r="E65" i="1"/>
  <c r="D65" i="1" s="1"/>
  <c r="E59" i="1"/>
  <c r="D59" i="1" s="1"/>
  <c r="E45" i="1"/>
  <c r="E35" i="1"/>
  <c r="E29" i="1"/>
  <c r="D29" i="1" s="1"/>
  <c r="E16" i="1"/>
  <c r="D16" i="1" s="1"/>
  <c r="D70" i="1"/>
  <c r="N123" i="1"/>
  <c r="M123" i="1"/>
  <c r="Q123" i="1" s="1"/>
  <c r="N117" i="1"/>
  <c r="M117" i="1"/>
  <c r="N111" i="1"/>
  <c r="M111" i="1"/>
  <c r="N105" i="1"/>
  <c r="M105" i="1"/>
  <c r="Q105" i="1" s="1"/>
  <c r="N99" i="1"/>
  <c r="M99" i="1"/>
  <c r="Q99" i="1" s="1"/>
  <c r="N93" i="1"/>
  <c r="M93" i="1"/>
  <c r="Q93" i="1" s="1"/>
  <c r="N87" i="1"/>
  <c r="M87" i="1"/>
  <c r="Q87" i="1" s="1"/>
  <c r="N81" i="1"/>
  <c r="M81" i="1"/>
  <c r="Q81" i="1" s="1"/>
  <c r="N75" i="1"/>
  <c r="M75" i="1"/>
  <c r="N69" i="1"/>
  <c r="M69" i="1"/>
  <c r="N63" i="1"/>
  <c r="M63" i="1"/>
  <c r="Q63" i="1" s="1"/>
  <c r="N55" i="1"/>
  <c r="M55" i="1"/>
  <c r="Q55" i="1" s="1"/>
  <c r="N49" i="1"/>
  <c r="M49" i="1"/>
  <c r="Q49" i="1" s="1"/>
  <c r="N43" i="1"/>
  <c r="M43" i="1"/>
  <c r="Q43" i="1" s="1"/>
  <c r="N33" i="1"/>
  <c r="M33" i="1"/>
  <c r="Q33" i="1" s="1"/>
  <c r="N27" i="1"/>
  <c r="M27" i="1"/>
  <c r="N20" i="1"/>
  <c r="M20" i="1"/>
  <c r="N14" i="1"/>
  <c r="M14" i="1"/>
  <c r="Q14" i="1" s="1"/>
  <c r="N8" i="1"/>
  <c r="M8" i="1"/>
  <c r="Q8" i="1" s="1"/>
  <c r="H10" i="1"/>
  <c r="I10" i="1"/>
  <c r="H114" i="1"/>
  <c r="I114" i="1"/>
  <c r="H96" i="1"/>
  <c r="I96" i="1"/>
  <c r="H78" i="1"/>
  <c r="I78" i="1"/>
  <c r="H60" i="1"/>
  <c r="I60" i="1"/>
  <c r="H36" i="1"/>
  <c r="I36" i="1"/>
  <c r="H17" i="1"/>
  <c r="I17" i="1"/>
  <c r="D77" i="1"/>
  <c r="D35" i="1"/>
  <c r="J109" i="1"/>
  <c r="D109" i="1" s="1"/>
  <c r="M109" i="1"/>
  <c r="N109" i="1"/>
  <c r="J91" i="1"/>
  <c r="D91" i="1" s="1"/>
  <c r="M91" i="1"/>
  <c r="N91" i="1"/>
  <c r="J73" i="1"/>
  <c r="D73" i="1" s="1"/>
  <c r="M73" i="1"/>
  <c r="N73" i="1"/>
  <c r="J61" i="1"/>
  <c r="D61" i="1" s="1"/>
  <c r="M61" i="1"/>
  <c r="N61" i="1"/>
  <c r="J47" i="1"/>
  <c r="D47" i="1" s="1"/>
  <c r="M47" i="1"/>
  <c r="N47" i="1"/>
  <c r="J18" i="1"/>
  <c r="D18" i="1" s="1"/>
  <c r="M18" i="1"/>
  <c r="N18" i="1"/>
  <c r="H8" i="1"/>
  <c r="P8" i="1" s="1"/>
  <c r="I8" i="1"/>
  <c r="I107" i="1"/>
  <c r="H107" i="1"/>
  <c r="I89" i="1"/>
  <c r="H89" i="1"/>
  <c r="P89" i="1" s="1"/>
  <c r="I71" i="1"/>
  <c r="H71" i="1"/>
  <c r="I51" i="1"/>
  <c r="H51" i="1"/>
  <c r="H23" i="1"/>
  <c r="I23" i="1"/>
  <c r="J120" i="1"/>
  <c r="D120" i="1" s="1"/>
  <c r="N120" i="1"/>
  <c r="M120" i="1"/>
  <c r="J96" i="1"/>
  <c r="D96" i="1" s="1"/>
  <c r="N96" i="1"/>
  <c r="M96" i="1"/>
  <c r="J78" i="1"/>
  <c r="D78" i="1" s="1"/>
  <c r="N78" i="1"/>
  <c r="M78" i="1"/>
  <c r="J66" i="1"/>
  <c r="D66" i="1" s="1"/>
  <c r="N66" i="1"/>
  <c r="M66" i="1"/>
  <c r="Q66" i="1" s="1"/>
  <c r="J46" i="1"/>
  <c r="D46" i="1" s="1"/>
  <c r="N46" i="1"/>
  <c r="M46" i="1"/>
  <c r="J17" i="1"/>
  <c r="D17" i="1" s="1"/>
  <c r="N17" i="1"/>
  <c r="M17" i="1"/>
  <c r="H6" i="1"/>
  <c r="I6" i="1"/>
  <c r="I112" i="1"/>
  <c r="H112" i="1"/>
  <c r="P112" i="1" s="1"/>
  <c r="I94" i="1"/>
  <c r="H94" i="1"/>
  <c r="P94" i="1" s="1"/>
  <c r="I76" i="1"/>
  <c r="H76" i="1"/>
  <c r="P76" i="1" s="1"/>
  <c r="H58" i="1"/>
  <c r="I58" i="1"/>
  <c r="I34" i="1"/>
  <c r="H34" i="1"/>
  <c r="P34" i="1" s="1"/>
  <c r="H15" i="1"/>
  <c r="I15" i="1"/>
  <c r="D123" i="1"/>
  <c r="D111" i="1"/>
  <c r="D75" i="1"/>
  <c r="M119" i="1"/>
  <c r="Q119" i="1" s="1"/>
  <c r="N119" i="1"/>
  <c r="M95" i="1"/>
  <c r="Q95" i="1" s="1"/>
  <c r="N95" i="1"/>
  <c r="M77" i="1"/>
  <c r="N77" i="1"/>
  <c r="M59" i="1"/>
  <c r="Q59" i="1" s="1"/>
  <c r="N59" i="1"/>
  <c r="M35" i="1"/>
  <c r="Q35" i="1" s="1"/>
  <c r="N35" i="1"/>
  <c r="M10" i="1"/>
  <c r="N10" i="1"/>
  <c r="I121" i="1"/>
  <c r="H121" i="1"/>
  <c r="I115" i="1"/>
  <c r="H115" i="1"/>
  <c r="I109" i="1"/>
  <c r="H109" i="1"/>
  <c r="I103" i="1"/>
  <c r="H103" i="1"/>
  <c r="I97" i="1"/>
  <c r="H97" i="1"/>
  <c r="I91" i="1"/>
  <c r="H91" i="1"/>
  <c r="I85" i="1"/>
  <c r="H85" i="1"/>
  <c r="I79" i="1"/>
  <c r="H79" i="1"/>
  <c r="I73" i="1"/>
  <c r="H73" i="1"/>
  <c r="I67" i="1"/>
  <c r="H67" i="1"/>
  <c r="I61" i="1"/>
  <c r="H61" i="1"/>
  <c r="I53" i="1"/>
  <c r="H53" i="1"/>
  <c r="I47" i="1"/>
  <c r="H47" i="1"/>
  <c r="H41" i="1"/>
  <c r="I41" i="1"/>
  <c r="H31" i="1"/>
  <c r="I31" i="1"/>
  <c r="H25" i="1"/>
  <c r="P25" i="1" s="1"/>
  <c r="I25" i="1"/>
  <c r="I18" i="1"/>
  <c r="H18" i="1"/>
  <c r="E6" i="1"/>
  <c r="D6" i="1" s="1"/>
  <c r="E118" i="1"/>
  <c r="D118" i="1" s="1"/>
  <c r="E112" i="1"/>
  <c r="D112" i="1" s="1"/>
  <c r="E106" i="1"/>
  <c r="D106" i="1" s="1"/>
  <c r="E100" i="1"/>
  <c r="D100" i="1" s="1"/>
  <c r="E94" i="1"/>
  <c r="D94" i="1" s="1"/>
  <c r="E88" i="1"/>
  <c r="D88" i="1" s="1"/>
  <c r="E82" i="1"/>
  <c r="D82" i="1" s="1"/>
  <c r="E76" i="1"/>
  <c r="D76" i="1" s="1"/>
  <c r="E70" i="1"/>
  <c r="E64" i="1"/>
  <c r="D64" i="1" s="1"/>
  <c r="E58" i="1"/>
  <c r="D58" i="1" s="1"/>
  <c r="E50" i="1"/>
  <c r="D50" i="1" s="1"/>
  <c r="E44" i="1"/>
  <c r="D44" i="1" s="1"/>
  <c r="E34" i="1"/>
  <c r="D34" i="1" s="1"/>
  <c r="E28" i="1"/>
  <c r="D28" i="1" s="1"/>
  <c r="E21" i="1"/>
  <c r="D21" i="1" s="1"/>
  <c r="E15" i="1"/>
  <c r="D15" i="1" s="1"/>
  <c r="E7" i="1"/>
  <c r="D117" i="1"/>
  <c r="D105" i="1"/>
  <c r="D93" i="1"/>
  <c r="D81" i="1"/>
  <c r="D69" i="1"/>
  <c r="D43" i="1"/>
  <c r="D27" i="1"/>
  <c r="J122" i="1"/>
  <c r="D122" i="1" s="1"/>
  <c r="M122" i="1"/>
  <c r="N122" i="1"/>
  <c r="J116" i="1"/>
  <c r="D116" i="1" s="1"/>
  <c r="M116" i="1"/>
  <c r="N116" i="1"/>
  <c r="J110" i="1"/>
  <c r="D110" i="1" s="1"/>
  <c r="M110" i="1"/>
  <c r="N110" i="1"/>
  <c r="J104" i="1"/>
  <c r="D104" i="1" s="1"/>
  <c r="M104" i="1"/>
  <c r="N104" i="1"/>
  <c r="J98" i="1"/>
  <c r="D98" i="1" s="1"/>
  <c r="M98" i="1"/>
  <c r="N98" i="1"/>
  <c r="J92" i="1"/>
  <c r="D92" i="1" s="1"/>
  <c r="M92" i="1"/>
  <c r="N92" i="1"/>
  <c r="J86" i="1"/>
  <c r="D86" i="1" s="1"/>
  <c r="M86" i="1"/>
  <c r="N86" i="1"/>
  <c r="J80" i="1"/>
  <c r="D80" i="1" s="1"/>
  <c r="M80" i="1"/>
  <c r="N80" i="1"/>
  <c r="J74" i="1"/>
  <c r="D74" i="1" s="1"/>
  <c r="M74" i="1"/>
  <c r="N74" i="1"/>
  <c r="J68" i="1"/>
  <c r="D68" i="1" s="1"/>
  <c r="M68" i="1"/>
  <c r="N68" i="1"/>
  <c r="J62" i="1"/>
  <c r="D62" i="1" s="1"/>
  <c r="M62" i="1"/>
  <c r="N62" i="1"/>
  <c r="J54" i="1"/>
  <c r="D54" i="1" s="1"/>
  <c r="M54" i="1"/>
  <c r="N54" i="1"/>
  <c r="J48" i="1"/>
  <c r="D48" i="1" s="1"/>
  <c r="M48" i="1"/>
  <c r="N48" i="1"/>
  <c r="J42" i="1"/>
  <c r="D42" i="1" s="1"/>
  <c r="M42" i="1"/>
  <c r="N42" i="1"/>
  <c r="J32" i="1"/>
  <c r="D32" i="1" s="1"/>
  <c r="M32" i="1"/>
  <c r="N32" i="1"/>
  <c r="J26" i="1"/>
  <c r="D26" i="1" s="1"/>
  <c r="M26" i="1"/>
  <c r="N26" i="1"/>
  <c r="J19" i="1"/>
  <c r="D19" i="1" s="1"/>
  <c r="M19" i="1"/>
  <c r="N19" i="1"/>
  <c r="J13" i="1"/>
  <c r="D13" i="1" s="1"/>
  <c r="M13" i="1"/>
  <c r="N13" i="1"/>
  <c r="J7" i="1"/>
  <c r="M7" i="1"/>
  <c r="N7" i="1"/>
  <c r="E9" i="1"/>
  <c r="I9" i="1"/>
  <c r="H9" i="1"/>
  <c r="D16" i="3"/>
  <c r="D8" i="3"/>
  <c r="D7" i="3"/>
  <c r="D10" i="1"/>
  <c r="D9" i="1"/>
  <c r="P41" i="1" l="1"/>
  <c r="Q17" i="1"/>
  <c r="Q27" i="1"/>
  <c r="Q75" i="1"/>
  <c r="Q117" i="1"/>
  <c r="P88" i="1"/>
  <c r="P30" i="1"/>
  <c r="Q15" i="3"/>
  <c r="Q34" i="3"/>
  <c r="P41" i="3"/>
  <c r="Q32" i="3"/>
  <c r="D44" i="3"/>
  <c r="P31" i="3"/>
  <c r="P91" i="1"/>
  <c r="P98" i="1"/>
  <c r="Q36" i="1"/>
  <c r="Q6" i="1"/>
  <c r="P83" i="1"/>
  <c r="Q41" i="3"/>
  <c r="P53" i="1"/>
  <c r="P62" i="1"/>
  <c r="P29" i="1"/>
  <c r="D45" i="1"/>
  <c r="P81" i="1"/>
  <c r="P123" i="1"/>
  <c r="D45" i="3"/>
  <c r="Q40" i="3"/>
  <c r="P16" i="3"/>
  <c r="P37" i="3"/>
  <c r="P9" i="1"/>
  <c r="P58" i="1"/>
  <c r="P43" i="1"/>
  <c r="P87" i="1"/>
  <c r="Q114" i="1"/>
  <c r="D21" i="3"/>
  <c r="Q16" i="3"/>
  <c r="Q43" i="3"/>
  <c r="P109" i="1"/>
  <c r="P116" i="1"/>
  <c r="Q72" i="1"/>
  <c r="Q67" i="1"/>
  <c r="P49" i="1"/>
  <c r="Q30" i="1"/>
  <c r="P35" i="3"/>
  <c r="P46" i="3"/>
  <c r="Q48" i="3"/>
  <c r="Q19" i="3"/>
  <c r="P73" i="1"/>
  <c r="P80" i="1"/>
  <c r="P99" i="1"/>
  <c r="D9" i="3"/>
  <c r="P22" i="3"/>
  <c r="Q10" i="3"/>
  <c r="Q25" i="3"/>
  <c r="D7" i="1"/>
  <c r="P63" i="1"/>
  <c r="P105" i="1"/>
  <c r="P50" i="1"/>
  <c r="D33" i="3"/>
  <c r="Q28" i="3"/>
  <c r="P29" i="3"/>
  <c r="D32" i="3"/>
  <c r="P25" i="3"/>
  <c r="Q96" i="1"/>
  <c r="Q20" i="1"/>
  <c r="Q69" i="1"/>
  <c r="Q111" i="1"/>
  <c r="Q16" i="1"/>
  <c r="P21" i="1"/>
  <c r="Q24" i="1"/>
  <c r="D90" i="1"/>
  <c r="P35" i="1"/>
  <c r="Q39" i="3"/>
  <c r="P28" i="3"/>
  <c r="D25" i="3"/>
  <c r="P18" i="3"/>
  <c r="D30" i="3"/>
  <c r="D29" i="3"/>
  <c r="Q20" i="3"/>
  <c r="Q38" i="3"/>
  <c r="P32" i="3"/>
  <c r="P19" i="3"/>
  <c r="D10" i="3"/>
  <c r="D38" i="3"/>
  <c r="Q21" i="3"/>
  <c r="Q33" i="3"/>
  <c r="Q45" i="3"/>
  <c r="P27" i="3"/>
  <c r="P39" i="3"/>
  <c r="P12" i="3"/>
  <c r="Q17" i="3"/>
  <c r="P15" i="3"/>
  <c r="Q35" i="3"/>
  <c r="Q18" i="3"/>
  <c r="Q36" i="3"/>
  <c r="P36" i="3"/>
  <c r="P48" i="3"/>
  <c r="Q26" i="3"/>
  <c r="D39" i="3"/>
  <c r="P21" i="3"/>
  <c r="Q29" i="3"/>
  <c r="D47" i="3"/>
  <c r="D28" i="3"/>
  <c r="D40" i="3"/>
  <c r="Q47" i="3"/>
  <c r="Q24" i="3"/>
  <c r="Q42" i="3"/>
  <c r="P30" i="3"/>
  <c r="P20" i="3"/>
  <c r="P44" i="3"/>
  <c r="D31" i="3"/>
  <c r="D43" i="3"/>
  <c r="D18" i="3"/>
  <c r="D26" i="3"/>
  <c r="D27" i="3"/>
  <c r="D36" i="3"/>
  <c r="Q23" i="3"/>
  <c r="P17" i="3"/>
  <c r="D20" i="3"/>
  <c r="P10" i="3"/>
  <c r="Q44" i="3"/>
  <c r="P66" i="1"/>
  <c r="Q58" i="1"/>
  <c r="Q101" i="1"/>
  <c r="Q26" i="1"/>
  <c r="Q54" i="1"/>
  <c r="Q80" i="1"/>
  <c r="Q104" i="1"/>
  <c r="Q10" i="1"/>
  <c r="Q77" i="1"/>
  <c r="P23" i="1"/>
  <c r="Q18" i="1"/>
  <c r="Q61" i="1"/>
  <c r="Q91" i="1"/>
  <c r="P19" i="1"/>
  <c r="P42" i="1"/>
  <c r="Q29" i="1"/>
  <c r="Q89" i="1"/>
  <c r="P33" i="1"/>
  <c r="P55" i="1"/>
  <c r="P75" i="1"/>
  <c r="P93" i="1"/>
  <c r="P111" i="1"/>
  <c r="P28" i="1"/>
  <c r="P16" i="1"/>
  <c r="Q25" i="1"/>
  <c r="Q53" i="1"/>
  <c r="Q97" i="1"/>
  <c r="P72" i="1"/>
  <c r="Q76" i="1"/>
  <c r="Q13" i="1"/>
  <c r="Q42" i="1"/>
  <c r="Q68" i="1"/>
  <c r="Q92" i="1"/>
  <c r="Q116" i="1"/>
  <c r="P31" i="1"/>
  <c r="P18" i="1"/>
  <c r="P61" i="1"/>
  <c r="P79" i="1"/>
  <c r="P97" i="1"/>
  <c r="P115" i="1"/>
  <c r="Q46" i="1"/>
  <c r="Q78" i="1"/>
  <c r="Q120" i="1"/>
  <c r="P51" i="1"/>
  <c r="P107" i="1"/>
  <c r="P60" i="1"/>
  <c r="P114" i="1"/>
  <c r="P48" i="1"/>
  <c r="P68" i="1"/>
  <c r="P86" i="1"/>
  <c r="P104" i="1"/>
  <c r="P122" i="1"/>
  <c r="P7" i="1"/>
  <c r="D72" i="1"/>
  <c r="D108" i="1"/>
  <c r="P59" i="1"/>
  <c r="P113" i="1"/>
  <c r="Q41" i="1"/>
  <c r="Q85" i="1"/>
  <c r="Q115" i="1"/>
  <c r="P24" i="1"/>
  <c r="P84" i="1"/>
  <c r="P11" i="1"/>
  <c r="Q21" i="1"/>
  <c r="Q44" i="1"/>
  <c r="Q64" i="1"/>
  <c r="Q82" i="1"/>
  <c r="Q100" i="1"/>
  <c r="Q118" i="1"/>
  <c r="Q65" i="1"/>
  <c r="Q113" i="1"/>
  <c r="P106" i="1"/>
  <c r="P101" i="1"/>
  <c r="P36" i="1"/>
  <c r="P64" i="1"/>
  <c r="P120" i="1"/>
  <c r="Q34" i="1"/>
  <c r="Q112" i="1"/>
  <c r="Q45" i="1"/>
  <c r="D30" i="1"/>
  <c r="P90" i="1"/>
  <c r="P96" i="1"/>
  <c r="Q15" i="1"/>
  <c r="Q94" i="1"/>
  <c r="D83" i="1"/>
  <c r="Q7" i="1"/>
  <c r="Q19" i="1"/>
  <c r="Q32" i="1"/>
  <c r="Q48" i="1"/>
  <c r="Q62" i="1"/>
  <c r="Q74" i="1"/>
  <c r="Q86" i="1"/>
  <c r="Q98" i="1"/>
  <c r="Q110" i="1"/>
  <c r="Q122" i="1"/>
  <c r="P47" i="1"/>
  <c r="P67" i="1"/>
  <c r="P85" i="1"/>
  <c r="P103" i="1"/>
  <c r="P121" i="1"/>
  <c r="P15" i="1"/>
  <c r="P6" i="1"/>
  <c r="P71" i="1"/>
  <c r="Q47" i="1"/>
  <c r="Q73" i="1"/>
  <c r="Q109" i="1"/>
  <c r="P17" i="1"/>
  <c r="P78" i="1"/>
  <c r="P10" i="1"/>
  <c r="P54" i="1"/>
  <c r="P74" i="1"/>
  <c r="P92" i="1"/>
  <c r="P110" i="1"/>
  <c r="P44" i="1"/>
  <c r="P77" i="1"/>
  <c r="P46" i="1"/>
  <c r="P102" i="1"/>
  <c r="Q9" i="1"/>
  <c r="Q28" i="1"/>
  <c r="Q50" i="1"/>
  <c r="Q70" i="1"/>
  <c r="Q88" i="1"/>
  <c r="Q106" i="1"/>
  <c r="P27" i="1"/>
  <c r="Q23" i="1"/>
  <c r="Q83" i="1"/>
  <c r="P70" i="1"/>
  <c r="Q11" i="1"/>
  <c r="Q60" i="1"/>
  <c r="Q102" i="1"/>
  <c r="P65" i="1"/>
  <c r="P119" i="1"/>
  <c r="Q31" i="1"/>
  <c r="Q79" i="1"/>
  <c r="Q121" i="1"/>
</calcChain>
</file>

<file path=xl/sharedStrings.xml><?xml version="1.0" encoding="utf-8"?>
<sst xmlns="http://schemas.openxmlformats.org/spreadsheetml/2006/main" count="249" uniqueCount="211">
  <si>
    <t>구분</t>
  </si>
  <si>
    <t>제작‧수입사</t>
  </si>
  <si>
    <t>차 종</t>
  </si>
  <si>
    <t>보조금(만원)</t>
  </si>
  <si>
    <t>구매보조금</t>
  </si>
  <si>
    <t>전환지원금</t>
  </si>
  <si>
    <t>소형</t>
  </si>
  <si>
    <t>기아</t>
  </si>
  <si>
    <t>레이 EV 2WD 14인치 4인승 승용</t>
  </si>
  <si>
    <t>레이 EV 2WD 14인치 1인승 밴</t>
  </si>
  <si>
    <t>레이 EV 2WD 14인치 2인승 밴</t>
  </si>
  <si>
    <t>현대자동차</t>
  </si>
  <si>
    <t>캐스퍼 일렉트릭 기본형 15인치</t>
  </si>
  <si>
    <t>캐스퍼 일렉트릭 항속형 15인치</t>
  </si>
  <si>
    <t>캐스퍼 일렉트릭 항속형 17인치</t>
  </si>
  <si>
    <t>캐스퍼 일렉트릭 크로스 17인치</t>
  </si>
  <si>
    <t>중형</t>
  </si>
  <si>
    <t>EV3 스탠다드 2WD</t>
  </si>
  <si>
    <t>EV3 롱레인지 2WD 17인치</t>
  </si>
  <si>
    <t>EV3 롱레인지 2WD 19인치</t>
  </si>
  <si>
    <t>EV4 스탠다드 2WD 17인치</t>
  </si>
  <si>
    <t>EV4 스탠다드 2WD 19인치</t>
  </si>
  <si>
    <t>EV4 롱레인지 2WD 17인치</t>
  </si>
  <si>
    <t>EV4 롱레인지 2WD 19인치</t>
  </si>
  <si>
    <t>EV4 롱레인지 GTL 2WD 19인치</t>
  </si>
  <si>
    <t>EV5 롱레인지 2WD</t>
  </si>
  <si>
    <t>더뉴EV6 스탠다드</t>
  </si>
  <si>
    <t>더뉴EV6 롱레인지 2WD 20인치</t>
  </si>
  <si>
    <t>더뉴EV6 롱레인지 4WD 19인치</t>
  </si>
  <si>
    <t>더뉴EV6 롱레인지 4WD 20인치</t>
  </si>
  <si>
    <t>EV9 스탠다드</t>
  </si>
  <si>
    <t>EV9 롱레인지 2WD 19인치</t>
  </si>
  <si>
    <t>EV9 롱레인지 2WD 20인치</t>
  </si>
  <si>
    <t>EV9 롱레인지 4WD 19인치</t>
  </si>
  <si>
    <t>EV9 롱레인지 4WD 21인치</t>
  </si>
  <si>
    <t>EV9 롱레인지 GTL 4WD 21인치</t>
  </si>
  <si>
    <t>PV5 패신저 5인승 롱레인지</t>
  </si>
  <si>
    <t>PV5 WAV(비용 지원)</t>
  </si>
  <si>
    <t>PV5 WAV(비용 미지원)</t>
  </si>
  <si>
    <t>EV3 롱레인지 4WD 19인치</t>
  </si>
  <si>
    <t>EV3 GT</t>
  </si>
  <si>
    <t>EV4 롱레인지 4WD 19인치</t>
  </si>
  <si>
    <t>EV4 GT</t>
  </si>
  <si>
    <t>EV9 GT</t>
  </si>
  <si>
    <t>EV5 롱레인지 4WD 18인치</t>
  </si>
  <si>
    <t xml:space="preserve">EV5 롱레인지 4WD 19인치 </t>
  </si>
  <si>
    <t xml:space="preserve">EV5 GT </t>
  </si>
  <si>
    <t>MINI Cooper SE</t>
  </si>
  <si>
    <t>BMW 코리아</t>
  </si>
  <si>
    <t>MINI Aceman E</t>
  </si>
  <si>
    <t>MINI Aceman SE</t>
  </si>
  <si>
    <t>MINI JCW Aceman E</t>
  </si>
  <si>
    <t>MINI JCW E</t>
  </si>
  <si>
    <t>MINI Countryman E</t>
  </si>
  <si>
    <t>MINI Countryman SE ALL4</t>
  </si>
  <si>
    <t>i4 M60 LCI (71HD)</t>
  </si>
  <si>
    <t>i4 eDrive 40 LCI(21HD)</t>
  </si>
  <si>
    <t>i4 eDrive 40 LCI(61HD)</t>
  </si>
  <si>
    <t>i5 eDrive 40</t>
  </si>
  <si>
    <t>iX1 eDrive20</t>
  </si>
  <si>
    <t>iX1 xDrive30</t>
  </si>
  <si>
    <t>iX2 eDrive20</t>
  </si>
  <si>
    <t>iX1 eDrive20 (11HM)</t>
  </si>
  <si>
    <t>iX2 eDrive20 (71GN)</t>
  </si>
  <si>
    <t>iX3 50 xDrive</t>
  </si>
  <si>
    <t>EQB 300 4MATIC(Facelift)</t>
  </si>
  <si>
    <t>EQA 250(Facelift)</t>
  </si>
  <si>
    <t>EQB 300 4MATIC(Facelift)(CY25/2)</t>
  </si>
  <si>
    <t>볼보자동차코리아</t>
  </si>
  <si>
    <t>EX30 Single Motor ER</t>
  </si>
  <si>
    <t>EX30CC Twin Motor Perf</t>
  </si>
  <si>
    <t>테슬라코리아</t>
  </si>
  <si>
    <t>Model 3 Standard RWD</t>
  </si>
  <si>
    <t>Model 3 Premium Long Range RWD</t>
  </si>
  <si>
    <t>Model 3 Performance</t>
  </si>
  <si>
    <t>Model Y Premium RWD</t>
  </si>
  <si>
    <t>Model Y Premium Long Range</t>
  </si>
  <si>
    <t>Model 3 RWD (2025)</t>
  </si>
  <si>
    <t>Model Y RWD (2025)</t>
  </si>
  <si>
    <t>Model Y Long Range (2025)</t>
  </si>
  <si>
    <t>Model Y L AWD</t>
  </si>
  <si>
    <t>Q4 45 e-tron</t>
  </si>
  <si>
    <t>Q4 Sportback 45 e-tron</t>
  </si>
  <si>
    <t>Q6 e-tron performance</t>
  </si>
  <si>
    <t>ID.4 Pro</t>
  </si>
  <si>
    <t>ID.5 Pro</t>
  </si>
  <si>
    <t>Polestar 4 Coupe Rear Motor</t>
  </si>
  <si>
    <t>Polestar 4 Coupe Dual Motor</t>
  </si>
  <si>
    <t>코나 일렉트릭 2WD 스탠다드 17인치</t>
  </si>
  <si>
    <t>코나 일렉트릭 2WD 롱레인지 17인치</t>
  </si>
  <si>
    <t>코나 일렉트릭 2WD 롱레인지 17인치 빌트인 캠 미적용</t>
  </si>
  <si>
    <t>코나 일렉트릭 2WD 롱레인지 19인치</t>
  </si>
  <si>
    <t>GV60 스탠다드 2WD 19인치</t>
  </si>
  <si>
    <t>GV60 스탠다드 AWD 19인치</t>
  </si>
  <si>
    <t>GV60 스탠다드 AWD 20인치</t>
  </si>
  <si>
    <t>ELECTRIFIED GV70 AWD 19인치</t>
  </si>
  <si>
    <t>ELECTRIFIED GV70 AWD 20인치</t>
  </si>
  <si>
    <t>ELECTRIFIED G80</t>
  </si>
  <si>
    <t>더 뉴 아이오닉5 2WD 스탠다드 19인치</t>
  </si>
  <si>
    <t>더 뉴 아이오닉5 2WD 롱레인지 19인치</t>
  </si>
  <si>
    <t>더 뉴 아이오닉5 2WD 롱레인지 19인치 빌트인 캠 미적용</t>
  </si>
  <si>
    <t>더 뉴 아이오닉5 2WD 롱레인지 20인치</t>
  </si>
  <si>
    <t>더 뉴 아이오닉5 2WD 롱레인지 N라인 20인치</t>
  </si>
  <si>
    <t>더 뉴 아이오닉5 AWD 롱레인지 19인치</t>
  </si>
  <si>
    <t>더 뉴 아이오닉5 AWD 롱레인지 20인치</t>
  </si>
  <si>
    <t>더 뉴 아이오닉5 AWD 롱레인지 N라인 20인치</t>
  </si>
  <si>
    <t>더 뉴 아이오닉6 2WD 스탠다드 18인치</t>
  </si>
  <si>
    <t>더 뉴 아이오닉6 2WD 롱레인지 18인치</t>
  </si>
  <si>
    <t>더 뉴 아이오닉6 2WD 롱레인지 20인치</t>
  </si>
  <si>
    <t>더 뉴 아이오닉6 2WD 롱레인지 N라인 20인치</t>
  </si>
  <si>
    <t>더 뉴 아이오닉6 AWD 롱레인지 18인치</t>
  </si>
  <si>
    <t>더 뉴 아이오닉6 AWD 롱레인지 20인치</t>
  </si>
  <si>
    <t>더 뉴 아이오닉6 AWD 롱레인지 N라인 20인치</t>
  </si>
  <si>
    <t>아이오닉6 N</t>
  </si>
  <si>
    <t>아이오닉 9 성능형 AWD</t>
  </si>
  <si>
    <t>아이오닉 9 항속형 2WD</t>
  </si>
  <si>
    <t>아이오닉 9 항속형 AWD</t>
  </si>
  <si>
    <t>스타리아 리무진 일렉트릭 6인승</t>
  </si>
  <si>
    <t>스타리아 라운지 일렉트릭 7인승</t>
  </si>
  <si>
    <t>케이지모빌리티</t>
  </si>
  <si>
    <t>토레스 EVX 18인치</t>
  </si>
  <si>
    <t>토레스 EVX 18인치(2026)</t>
  </si>
  <si>
    <t>토레스 EVX 20인치</t>
  </si>
  <si>
    <t>토레스 EVX 20인치(2026)</t>
  </si>
  <si>
    <t>초소형</t>
  </si>
  <si>
    <t>디피코</t>
  </si>
  <si>
    <t>포트로-탑S</t>
  </si>
  <si>
    <t>포트로-픽업S</t>
  </si>
  <si>
    <t>PV5 카고 롱 롱레인지 4도어</t>
  </si>
  <si>
    <t>PV5 카고 롱 롱레인지 3도어</t>
  </si>
  <si>
    <t>PV5 카고 롱 스탠다드 4도어</t>
  </si>
  <si>
    <t>PV5 카고 롱 스탠다드 3도어</t>
  </si>
  <si>
    <t>토레스 EVX 밴 20인치</t>
  </si>
  <si>
    <t>토레스 EVX 밴 18인치</t>
  </si>
  <si>
    <t>토레스 EVX 밴 18인치(2026)</t>
  </si>
  <si>
    <t>스타리아 카고 일렉트릭 5인승</t>
  </si>
  <si>
    <t>스타리아 카고 일렉트릭 3인승</t>
  </si>
  <si>
    <t>포터 일렉트릭</t>
  </si>
  <si>
    <t>포터Ⅱ일렉트릭파워게이트</t>
  </si>
  <si>
    <t>포터Ⅱ 일렉트릭 내장탑차</t>
  </si>
  <si>
    <t>포터Ⅱ 일렉트릭 하이내장탑차</t>
  </si>
  <si>
    <t>포터Ⅱ 일렉트릭 저상내장탑차</t>
  </si>
  <si>
    <t>포터Ⅱ 일렉트릭 전동식 윙바디</t>
  </si>
  <si>
    <t>포터Ⅱ 일렉트릭 수동식 윙바디</t>
  </si>
  <si>
    <t>ST1 기본형 카고</t>
  </si>
  <si>
    <t>ST1 기본형 하이탑</t>
  </si>
  <si>
    <t>ST1 기본형 카고냉동</t>
  </si>
  <si>
    <t>봉고 전기차</t>
  </si>
  <si>
    <t>봉고 전기차 내장탑차</t>
  </si>
  <si>
    <t>봉고 전기차 하이 내장탑차</t>
  </si>
  <si>
    <t>봉고 전기차 로우 내장탑차</t>
  </si>
  <si>
    <t>봉고 전기차 전동식 윙바디</t>
  </si>
  <si>
    <t>봉고 전기차 수동식 윙바디</t>
  </si>
  <si>
    <t>봉고 전기차 냉동탑차</t>
  </si>
  <si>
    <t>봉고 전기차 하이 냉동탑차</t>
  </si>
  <si>
    <t>봉고 전기차 로우 냉동탑차</t>
  </si>
  <si>
    <t>봉고 전기차 턴인형 파워게이트</t>
  </si>
  <si>
    <t>봉고 전기차 수직형 파워게이트</t>
  </si>
  <si>
    <t>봉고 전기차 양문형 미닫이탑차</t>
  </si>
  <si>
    <t>봉고 전기차 로우 양문형 미닫이탑차</t>
  </si>
  <si>
    <t>PV5 오픈베드 스탠다드</t>
  </si>
  <si>
    <t>PV5 오픈베드 롱레인지</t>
  </si>
  <si>
    <t>MUSSO EV 2WD 17인치</t>
  </si>
  <si>
    <t>MUSSO EV AWD 17인치</t>
  </si>
  <si>
    <t>오텍</t>
  </si>
  <si>
    <t>오텍ST1 초경량 냉동탑차</t>
  </si>
  <si>
    <t>한국쓰리축</t>
  </si>
  <si>
    <t>한국쓰리축1톤ST1트럭</t>
  </si>
  <si>
    <t>타타대우모빌리티</t>
  </si>
  <si>
    <t>기쎈</t>
  </si>
  <si>
    <t>소형(카고)</t>
    <phoneticPr fontId="1" type="noConversion"/>
  </si>
  <si>
    <t>소형(밴)</t>
    <phoneticPr fontId="1" type="noConversion"/>
  </si>
  <si>
    <t>케이지모빌리티
주식회사</t>
    <phoneticPr fontId="1" type="noConversion"/>
  </si>
  <si>
    <t>폭스바겐그룹
코리아</t>
    <phoneticPr fontId="1" type="noConversion"/>
  </si>
  <si>
    <t>폴스타오토
모티브코리아</t>
    <phoneticPr fontId="1" type="noConversion"/>
  </si>
  <si>
    <t>메르세데스 벤츠
코리아</t>
    <phoneticPr fontId="1" type="noConversion"/>
  </si>
  <si>
    <t>□ 승용</t>
    <phoneticPr fontId="1" type="noConversion"/>
  </si>
  <si>
    <t>소계</t>
    <phoneticPr fontId="1" type="noConversion"/>
  </si>
  <si>
    <t>국비</t>
    <phoneticPr fontId="1" type="noConversion"/>
  </si>
  <si>
    <t>지방비</t>
    <phoneticPr fontId="1" type="noConversion"/>
  </si>
  <si>
    <t>총계</t>
    <phoneticPr fontId="1" type="noConversion"/>
  </si>
  <si>
    <t>보조 단가</t>
  </si>
  <si>
    <t>국비</t>
  </si>
  <si>
    <t>지방비</t>
  </si>
  <si>
    <t>승용</t>
    <phoneticPr fontId="6" type="noConversion"/>
  </si>
  <si>
    <t>중대형</t>
  </si>
  <si>
    <t>소형=경형</t>
  </si>
  <si>
    <t>경형·소형</t>
    <phoneticPr fontId="1" type="noConversion"/>
  </si>
  <si>
    <t>화물</t>
  </si>
  <si>
    <t>대형</t>
    <phoneticPr fontId="6" type="noConversion"/>
  </si>
  <si>
    <t>중형</t>
    <phoneticPr fontId="6" type="noConversion"/>
  </si>
  <si>
    <t>경형</t>
  </si>
  <si>
    <t>□ 화물</t>
    <phoneticPr fontId="1" type="noConversion"/>
  </si>
  <si>
    <t>도비</t>
    <phoneticPr fontId="1" type="noConversion"/>
  </si>
  <si>
    <t>시군</t>
    <phoneticPr fontId="1" type="noConversion"/>
  </si>
  <si>
    <t>검증</t>
    <phoneticPr fontId="1" type="noConversion"/>
  </si>
  <si>
    <t>구매</t>
    <phoneticPr fontId="1" type="noConversion"/>
  </si>
  <si>
    <t>전환</t>
    <phoneticPr fontId="1" type="noConversion"/>
  </si>
  <si>
    <t>시군비</t>
    <phoneticPr fontId="1" type="noConversion"/>
  </si>
  <si>
    <t>소계</t>
    <phoneticPr fontId="1" type="noConversion"/>
  </si>
  <si>
    <t>더뉴EV6 롱레인지 2WD 19인치</t>
    <phoneticPr fontId="1" type="noConversion"/>
  </si>
  <si>
    <t>EV5 스탠다드 2WD 19인치</t>
  </si>
  <si>
    <t>PV5 패신저 5인승(1-2-2 택시) 롱레인지</t>
  </si>
  <si>
    <t>PV5 패신저 5인승(1-2-2) 롱레인지</t>
  </si>
  <si>
    <t>PV5 패신저 7인승(2-2-3) 롱레인지</t>
  </si>
  <si>
    <t>PV5 프라임 롱레인지</t>
  </si>
  <si>
    <t>New MINI Countryman E</t>
  </si>
  <si>
    <t>New MINI Countryman SE ALL4</t>
  </si>
  <si>
    <t>PV5 카고 컴팩트 스탠다드 4도어</t>
  </si>
  <si>
    <t>PV5 카고 컴팩트 스탠다드 3도어</t>
  </si>
  <si>
    <t>2026년 전기자동차 보조금 단가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</si>
</sst>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HY헤드라인M"/>
      <family val="1"/>
      <charset val="129"/>
    </font>
    <font>
      <sz val="16"/>
      <color theme="1"/>
      <name val="HY헤드라인M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hadow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2"/>
      <charset val="129"/>
      <scheme val="minor"/>
    </font>
    <font>
      <shadow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hadow/>
      <sz val="10"/>
      <name val="맑은 고딕"/>
      <family val="3"/>
      <charset val="129"/>
      <scheme val="minor"/>
    </font>
    <font>
      <shadow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D6D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5" xfId="0" applyNumberFormat="1" applyFont="1" applyFill="1" applyBorder="1" applyAlignment="1">
      <alignment horizontal="center" vertical="center"/>
    </xf>
    <xf numFmtId="41" fontId="5" fillId="0" borderId="5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1" fontId="9" fillId="0" borderId="1" xfId="1" applyFont="1" applyBorder="1" applyAlignment="1">
      <alignment horizontal="center" vertical="center" wrapText="1"/>
    </xf>
    <xf numFmtId="41" fontId="9" fillId="0" borderId="2" xfId="1" applyFont="1" applyBorder="1" applyAlignment="1">
      <alignment horizontal="center" vertical="center" wrapText="1"/>
    </xf>
    <xf numFmtId="41" fontId="10" fillId="0" borderId="5" xfId="1" applyFont="1" applyBorder="1">
      <alignment vertical="center"/>
    </xf>
    <xf numFmtId="0" fontId="8" fillId="0" borderId="5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41" fontId="10" fillId="0" borderId="15" xfId="1" applyFont="1" applyBorder="1" applyAlignment="1">
      <alignment horizontal="center" vertical="center"/>
    </xf>
    <xf numFmtId="41" fontId="10" fillId="0" borderId="5" xfId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1" fontId="14" fillId="0" borderId="1" xfId="1" applyFont="1" applyBorder="1" applyAlignment="1">
      <alignment horizontal="center" vertical="center" wrapText="1"/>
    </xf>
    <xf numFmtId="41" fontId="14" fillId="0" borderId="2" xfId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10" fillId="0" borderId="0" xfId="0" applyFont="1" applyFill="1">
      <alignment vertical="center"/>
    </xf>
    <xf numFmtId="41" fontId="9" fillId="0" borderId="1" xfId="1" applyFont="1" applyFill="1" applyBorder="1" applyAlignment="1">
      <alignment horizontal="center" vertical="center" wrapText="1"/>
    </xf>
    <xf numFmtId="41" fontId="10" fillId="0" borderId="6" xfId="1" applyFont="1" applyBorder="1">
      <alignment vertical="center"/>
    </xf>
    <xf numFmtId="41" fontId="10" fillId="0" borderId="6" xfId="1" applyFont="1" applyBorder="1" applyAlignment="1">
      <alignment horizontal="center" vertical="center"/>
    </xf>
    <xf numFmtId="0" fontId="0" fillId="0" borderId="0" xfId="0" applyFont="1">
      <alignment vertical="center"/>
    </xf>
    <xf numFmtId="41" fontId="15" fillId="2" borderId="5" xfId="1" applyFont="1" applyFill="1" applyBorder="1" applyAlignment="1">
      <alignment horizontal="center" vertical="center" wrapText="1"/>
    </xf>
    <xf numFmtId="41" fontId="15" fillId="2" borderId="16" xfId="1" applyFont="1" applyFill="1" applyBorder="1" applyAlignment="1">
      <alignment horizontal="center" vertical="center" wrapText="1"/>
    </xf>
    <xf numFmtId="41" fontId="10" fillId="0" borderId="5" xfId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41" fontId="14" fillId="0" borderId="5" xfId="1" applyFont="1" applyBorder="1" applyAlignment="1">
      <alignment horizontal="center" vertical="center" wrapText="1"/>
    </xf>
    <xf numFmtId="41" fontId="14" fillId="0" borderId="6" xfId="1" applyFont="1" applyBorder="1" applyAlignment="1">
      <alignment horizontal="center" vertical="center" wrapText="1"/>
    </xf>
    <xf numFmtId="41" fontId="14" fillId="0" borderId="4" xfId="1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41" fontId="10" fillId="0" borderId="5" xfId="1" applyFont="1" applyBorder="1" applyAlignment="1">
      <alignment horizontal="center" vertical="center" wrapText="1"/>
    </xf>
    <xf numFmtId="41" fontId="15" fillId="2" borderId="5" xfId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1" fontId="10" fillId="0" borderId="6" xfId="1" applyFont="1" applyBorder="1" applyAlignment="1">
      <alignment horizontal="center" vertical="center" wrapText="1"/>
    </xf>
    <xf numFmtId="41" fontId="10" fillId="0" borderId="7" xfId="1" applyFont="1" applyBorder="1" applyAlignment="1">
      <alignment horizontal="center" vertical="center" wrapText="1"/>
    </xf>
    <xf numFmtId="41" fontId="10" fillId="0" borderId="8" xfId="1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41" fontId="17" fillId="0" borderId="1" xfId="1" applyFont="1" applyFill="1" applyBorder="1" applyAlignment="1">
      <alignment horizontal="center" vertical="center" wrapText="1"/>
    </xf>
    <xf numFmtId="41" fontId="17" fillId="0" borderId="2" xfId="1" applyFont="1" applyFill="1" applyBorder="1" applyAlignment="1">
      <alignment horizontal="center" vertical="center" wrapText="1"/>
    </xf>
    <xf numFmtId="41" fontId="11" fillId="0" borderId="15" xfId="1" applyFont="1" applyFill="1" applyBorder="1" applyAlignment="1">
      <alignment horizontal="center" vertical="center"/>
    </xf>
    <xf numFmtId="41" fontId="11" fillId="0" borderId="5" xfId="1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41" fontId="11" fillId="0" borderId="5" xfId="1" applyFont="1" applyFill="1" applyBorder="1">
      <alignment vertical="center"/>
    </xf>
    <xf numFmtId="41" fontId="17" fillId="0" borderId="5" xfId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1" fontId="11" fillId="0" borderId="8" xfId="1" applyFont="1" applyFill="1" applyBorder="1">
      <alignment vertical="center"/>
    </xf>
    <xf numFmtId="41" fontId="17" fillId="0" borderId="8" xfId="1" applyFont="1" applyFill="1" applyBorder="1" applyAlignment="1">
      <alignment horizontal="center" vertical="center" wrapText="1"/>
    </xf>
    <xf numFmtId="41" fontId="11" fillId="0" borderId="8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74DEF-6DC2-41A7-9735-1D1E1C757685}">
  <dimension ref="A1:V123"/>
  <sheetViews>
    <sheetView tabSelected="1" zoomScale="85" zoomScaleNormal="85" workbookViewId="0">
      <selection activeCell="E16" sqref="E16"/>
    </sheetView>
  </sheetViews>
  <sheetFormatPr defaultRowHeight="16.5" x14ac:dyDescent="0.3"/>
  <cols>
    <col min="1" max="1" width="10.875" bestFit="1" customWidth="1"/>
    <col min="2" max="2" width="17.25" bestFit="1" customWidth="1"/>
    <col min="3" max="3" width="53.5" bestFit="1" customWidth="1"/>
    <col min="4" max="14" width="13.625" customWidth="1"/>
    <col min="15" max="15" width="9" style="25"/>
    <col min="16" max="18" width="0" hidden="1" customWidth="1"/>
    <col min="19" max="19" width="5.25" hidden="1" customWidth="1"/>
    <col min="20" max="20" width="11.5" hidden="1" customWidth="1"/>
    <col min="21" max="22" width="0" hidden="1" customWidth="1"/>
  </cols>
  <sheetData>
    <row r="1" spans="1:22" ht="55.5" customHeight="1" x14ac:dyDescent="0.3">
      <c r="A1" s="43" t="s">
        <v>210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22" ht="38.25" customHeight="1" x14ac:dyDescent="0.3">
      <c r="A2" s="1" t="s">
        <v>176</v>
      </c>
    </row>
    <row r="3" spans="1:22" x14ac:dyDescent="0.3">
      <c r="A3" s="50" t="s">
        <v>0</v>
      </c>
      <c r="B3" s="47" t="s">
        <v>1</v>
      </c>
      <c r="C3" s="57" t="s">
        <v>2</v>
      </c>
      <c r="D3" s="53" t="s">
        <v>3</v>
      </c>
      <c r="E3" s="54"/>
      <c r="F3" s="54"/>
      <c r="G3" s="54"/>
      <c r="H3" s="54"/>
      <c r="I3" s="54"/>
      <c r="J3" s="54"/>
      <c r="K3" s="54"/>
      <c r="L3" s="54"/>
      <c r="M3" s="54"/>
      <c r="N3" s="55"/>
      <c r="S3" s="44" t="s">
        <v>181</v>
      </c>
      <c r="T3" s="45"/>
      <c r="U3" s="11" t="s">
        <v>182</v>
      </c>
      <c r="V3" s="11" t="s">
        <v>183</v>
      </c>
    </row>
    <row r="4" spans="1:22" x14ac:dyDescent="0.3">
      <c r="A4" s="51"/>
      <c r="B4" s="48"/>
      <c r="C4" s="58"/>
      <c r="D4" s="56" t="s">
        <v>180</v>
      </c>
      <c r="E4" s="53" t="s">
        <v>4</v>
      </c>
      <c r="F4" s="54"/>
      <c r="G4" s="54"/>
      <c r="H4" s="54"/>
      <c r="I4" s="55"/>
      <c r="J4" s="53" t="s">
        <v>5</v>
      </c>
      <c r="K4" s="54"/>
      <c r="L4" s="54"/>
      <c r="M4" s="54"/>
      <c r="N4" s="55"/>
      <c r="P4" s="15" t="s">
        <v>196</v>
      </c>
      <c r="Q4" s="15" t="s">
        <v>197</v>
      </c>
      <c r="R4" s="17"/>
      <c r="S4" s="46" t="s">
        <v>184</v>
      </c>
      <c r="T4" s="2" t="s">
        <v>185</v>
      </c>
      <c r="U4" s="3">
        <v>580</v>
      </c>
      <c r="V4" s="3">
        <v>630</v>
      </c>
    </row>
    <row r="5" spans="1:22" x14ac:dyDescent="0.3">
      <c r="A5" s="52"/>
      <c r="B5" s="49"/>
      <c r="C5" s="59"/>
      <c r="D5" s="56"/>
      <c r="E5" s="4" t="s">
        <v>177</v>
      </c>
      <c r="F5" s="4" t="s">
        <v>178</v>
      </c>
      <c r="G5" s="4" t="s">
        <v>179</v>
      </c>
      <c r="H5" s="4" t="s">
        <v>193</v>
      </c>
      <c r="I5" s="4" t="s">
        <v>194</v>
      </c>
      <c r="J5" s="4" t="s">
        <v>177</v>
      </c>
      <c r="K5" s="4" t="s">
        <v>178</v>
      </c>
      <c r="L5" s="12" t="s">
        <v>179</v>
      </c>
      <c r="M5" s="4" t="s">
        <v>193</v>
      </c>
      <c r="N5" s="4" t="s">
        <v>194</v>
      </c>
      <c r="P5" s="4" t="s">
        <v>195</v>
      </c>
      <c r="Q5" s="4" t="s">
        <v>195</v>
      </c>
      <c r="R5" s="18"/>
      <c r="S5" s="46"/>
      <c r="T5" s="2" t="s">
        <v>186</v>
      </c>
      <c r="U5" s="3">
        <v>530</v>
      </c>
      <c r="V5" s="3">
        <v>500</v>
      </c>
    </row>
    <row r="6" spans="1:22" x14ac:dyDescent="0.3">
      <c r="A6" s="39" t="s">
        <v>187</v>
      </c>
      <c r="B6" s="39" t="s">
        <v>7</v>
      </c>
      <c r="C6" s="5" t="s">
        <v>8</v>
      </c>
      <c r="D6" s="7">
        <f>E6+J6</f>
        <v>1006</v>
      </c>
      <c r="E6" s="7">
        <f>F6+G6</f>
        <v>888</v>
      </c>
      <c r="F6" s="7">
        <v>457</v>
      </c>
      <c r="G6" s="7">
        <f>ROUNDDOWN((F6*$V$5)/$U$5,0)</f>
        <v>431</v>
      </c>
      <c r="H6" s="7">
        <f>ROUNDUP(G6*0.3,0)</f>
        <v>130</v>
      </c>
      <c r="I6" s="7">
        <f>ROUNDDOWN(G6*0.7,0)</f>
        <v>301</v>
      </c>
      <c r="J6" s="7">
        <f>K6+L6</f>
        <v>118</v>
      </c>
      <c r="K6" s="7">
        <v>91</v>
      </c>
      <c r="L6" s="13">
        <f>ROUNDDOWN(K6*0.3,0)</f>
        <v>27</v>
      </c>
      <c r="M6" s="14">
        <f>ROUNDDOWN(L6*0.3,0)</f>
        <v>8</v>
      </c>
      <c r="N6" s="14">
        <f>ROUNDUP(L6*0.7,0)</f>
        <v>19</v>
      </c>
      <c r="P6" s="15" t="str">
        <f>IF(H6+I6=G6, "t", "f")</f>
        <v>t</v>
      </c>
      <c r="Q6" s="15" t="str">
        <f>IF(M6+N6=L6, "t", "f")</f>
        <v>t</v>
      </c>
      <c r="R6" s="17"/>
      <c r="S6" s="46"/>
      <c r="T6" s="2" t="s">
        <v>124</v>
      </c>
      <c r="U6" s="3">
        <v>200</v>
      </c>
      <c r="V6" s="3">
        <v>160</v>
      </c>
    </row>
    <row r="7" spans="1:22" x14ac:dyDescent="0.3">
      <c r="A7" s="39"/>
      <c r="B7" s="39"/>
      <c r="C7" s="6" t="s">
        <v>9</v>
      </c>
      <c r="D7" s="7">
        <f t="shared" ref="D7:D77" si="0">E7+J7</f>
        <v>1006</v>
      </c>
      <c r="E7" s="7">
        <f t="shared" ref="E7:E77" si="1">F7+G7</f>
        <v>888</v>
      </c>
      <c r="F7" s="8">
        <v>457</v>
      </c>
      <c r="G7" s="7">
        <f t="shared" ref="G7:G12" si="2">ROUNDDOWN((F7*$V$5)/$U$5,0)</f>
        <v>431</v>
      </c>
      <c r="H7" s="7">
        <f t="shared" ref="H7:H77" si="3">ROUNDUP(G7*0.3,0)</f>
        <v>130</v>
      </c>
      <c r="I7" s="7">
        <f t="shared" ref="I7:I77" si="4">ROUNDDOWN(G7*0.7,0)</f>
        <v>301</v>
      </c>
      <c r="J7" s="7">
        <f t="shared" ref="J7:J77" si="5">K7+L7</f>
        <v>118</v>
      </c>
      <c r="K7" s="8">
        <v>91</v>
      </c>
      <c r="L7" s="13">
        <f t="shared" ref="L7:L77" si="6">ROUNDDOWN(K7*0.3,0)</f>
        <v>27</v>
      </c>
      <c r="M7" s="14">
        <f t="shared" ref="M7:M77" si="7">ROUNDDOWN(L7*0.3,0)</f>
        <v>8</v>
      </c>
      <c r="N7" s="14">
        <f t="shared" ref="N7:N77" si="8">ROUNDUP(L7*0.7,0)</f>
        <v>19</v>
      </c>
      <c r="P7" s="15" t="str">
        <f t="shared" ref="P7:P77" si="9">IF(H7+I7=G7, "t", "f")</f>
        <v>t</v>
      </c>
      <c r="Q7" s="15" t="str">
        <f t="shared" ref="Q7:Q77" si="10">IF(M7+N7=L7, "t", "f")</f>
        <v>t</v>
      </c>
      <c r="R7" s="17"/>
    </row>
    <row r="8" spans="1:22" x14ac:dyDescent="0.3">
      <c r="A8" s="39"/>
      <c r="B8" s="39"/>
      <c r="C8" s="6" t="s">
        <v>10</v>
      </c>
      <c r="D8" s="7">
        <f t="shared" si="0"/>
        <v>1006</v>
      </c>
      <c r="E8" s="7">
        <f t="shared" si="1"/>
        <v>888</v>
      </c>
      <c r="F8" s="8">
        <v>457</v>
      </c>
      <c r="G8" s="7">
        <f t="shared" si="2"/>
        <v>431</v>
      </c>
      <c r="H8" s="7">
        <f t="shared" si="3"/>
        <v>130</v>
      </c>
      <c r="I8" s="7">
        <f t="shared" si="4"/>
        <v>301</v>
      </c>
      <c r="J8" s="7">
        <f t="shared" si="5"/>
        <v>118</v>
      </c>
      <c r="K8" s="8">
        <v>91</v>
      </c>
      <c r="L8" s="13">
        <f t="shared" si="6"/>
        <v>27</v>
      </c>
      <c r="M8" s="14">
        <f t="shared" si="7"/>
        <v>8</v>
      </c>
      <c r="N8" s="14">
        <f t="shared" si="8"/>
        <v>19</v>
      </c>
      <c r="P8" s="15" t="str">
        <f t="shared" si="9"/>
        <v>t</v>
      </c>
      <c r="Q8" s="15" t="str">
        <f t="shared" si="10"/>
        <v>t</v>
      </c>
      <c r="R8" s="16"/>
    </row>
    <row r="9" spans="1:22" x14ac:dyDescent="0.3">
      <c r="A9" s="39"/>
      <c r="B9" s="39" t="s">
        <v>11</v>
      </c>
      <c r="C9" s="6" t="s">
        <v>12</v>
      </c>
      <c r="D9" s="7">
        <f t="shared" si="0"/>
        <v>1079</v>
      </c>
      <c r="E9" s="7">
        <f t="shared" si="1"/>
        <v>952</v>
      </c>
      <c r="F9" s="8">
        <v>490</v>
      </c>
      <c r="G9" s="7">
        <f t="shared" si="2"/>
        <v>462</v>
      </c>
      <c r="H9" s="7">
        <f t="shared" si="3"/>
        <v>139</v>
      </c>
      <c r="I9" s="7">
        <f t="shared" si="4"/>
        <v>323</v>
      </c>
      <c r="J9" s="7">
        <f t="shared" si="5"/>
        <v>127</v>
      </c>
      <c r="K9" s="8">
        <v>98</v>
      </c>
      <c r="L9" s="13">
        <f t="shared" si="6"/>
        <v>29</v>
      </c>
      <c r="M9" s="14">
        <f t="shared" si="7"/>
        <v>8</v>
      </c>
      <c r="N9" s="14">
        <f t="shared" si="8"/>
        <v>21</v>
      </c>
      <c r="P9" s="15" t="str">
        <f t="shared" si="9"/>
        <v>t</v>
      </c>
      <c r="Q9" s="15" t="str">
        <f t="shared" si="10"/>
        <v>t</v>
      </c>
      <c r="R9" s="16"/>
    </row>
    <row r="10" spans="1:22" x14ac:dyDescent="0.3">
      <c r="A10" s="39"/>
      <c r="B10" s="39"/>
      <c r="C10" s="6" t="s">
        <v>13</v>
      </c>
      <c r="D10" s="7">
        <f t="shared" si="0"/>
        <v>1079</v>
      </c>
      <c r="E10" s="7">
        <f t="shared" si="1"/>
        <v>952</v>
      </c>
      <c r="F10" s="8">
        <v>490</v>
      </c>
      <c r="G10" s="7">
        <f t="shared" si="2"/>
        <v>462</v>
      </c>
      <c r="H10" s="7">
        <f t="shared" si="3"/>
        <v>139</v>
      </c>
      <c r="I10" s="7">
        <f t="shared" si="4"/>
        <v>323</v>
      </c>
      <c r="J10" s="7">
        <f t="shared" si="5"/>
        <v>127</v>
      </c>
      <c r="K10" s="8">
        <v>98</v>
      </c>
      <c r="L10" s="13">
        <f t="shared" si="6"/>
        <v>29</v>
      </c>
      <c r="M10" s="14">
        <f t="shared" si="7"/>
        <v>8</v>
      </c>
      <c r="N10" s="14">
        <f t="shared" si="8"/>
        <v>21</v>
      </c>
      <c r="P10" s="15" t="str">
        <f t="shared" si="9"/>
        <v>t</v>
      </c>
      <c r="Q10" s="15" t="str">
        <f t="shared" si="10"/>
        <v>t</v>
      </c>
      <c r="R10" s="16"/>
    </row>
    <row r="11" spans="1:22" x14ac:dyDescent="0.3">
      <c r="A11" s="39"/>
      <c r="B11" s="39"/>
      <c r="C11" s="6" t="s">
        <v>14</v>
      </c>
      <c r="D11" s="7">
        <f t="shared" si="0"/>
        <v>1079</v>
      </c>
      <c r="E11" s="7">
        <f t="shared" si="1"/>
        <v>952</v>
      </c>
      <c r="F11" s="8">
        <v>490</v>
      </c>
      <c r="G11" s="7">
        <f t="shared" si="2"/>
        <v>462</v>
      </c>
      <c r="H11" s="7">
        <f t="shared" si="3"/>
        <v>139</v>
      </c>
      <c r="I11" s="7">
        <f t="shared" si="4"/>
        <v>323</v>
      </c>
      <c r="J11" s="7">
        <f t="shared" si="5"/>
        <v>127</v>
      </c>
      <c r="K11" s="8">
        <v>98</v>
      </c>
      <c r="L11" s="13">
        <f t="shared" si="6"/>
        <v>29</v>
      </c>
      <c r="M11" s="14">
        <f t="shared" si="7"/>
        <v>8</v>
      </c>
      <c r="N11" s="14">
        <f t="shared" si="8"/>
        <v>21</v>
      </c>
      <c r="P11" s="15" t="str">
        <f t="shared" si="9"/>
        <v>t</v>
      </c>
      <c r="Q11" s="15" t="str">
        <f t="shared" si="10"/>
        <v>t</v>
      </c>
      <c r="R11" s="16"/>
    </row>
    <row r="12" spans="1:22" x14ac:dyDescent="0.3">
      <c r="A12" s="39"/>
      <c r="B12" s="39"/>
      <c r="C12" s="6" t="s">
        <v>15</v>
      </c>
      <c r="D12" s="7">
        <f t="shared" si="0"/>
        <v>1072</v>
      </c>
      <c r="E12" s="7">
        <f t="shared" si="1"/>
        <v>946</v>
      </c>
      <c r="F12" s="8">
        <v>487</v>
      </c>
      <c r="G12" s="7">
        <f t="shared" si="2"/>
        <v>459</v>
      </c>
      <c r="H12" s="7">
        <f t="shared" si="3"/>
        <v>138</v>
      </c>
      <c r="I12" s="7">
        <f t="shared" si="4"/>
        <v>321</v>
      </c>
      <c r="J12" s="7">
        <f t="shared" si="5"/>
        <v>126</v>
      </c>
      <c r="K12" s="8">
        <v>97</v>
      </c>
      <c r="L12" s="13">
        <f t="shared" si="6"/>
        <v>29</v>
      </c>
      <c r="M12" s="14">
        <f t="shared" si="7"/>
        <v>8</v>
      </c>
      <c r="N12" s="14">
        <f t="shared" si="8"/>
        <v>21</v>
      </c>
      <c r="P12" s="15" t="str">
        <f t="shared" si="9"/>
        <v>t</v>
      </c>
      <c r="Q12" s="15" t="str">
        <f t="shared" si="10"/>
        <v>t</v>
      </c>
      <c r="R12" s="16"/>
    </row>
    <row r="13" spans="1:22" x14ac:dyDescent="0.3">
      <c r="A13" s="39" t="s">
        <v>16</v>
      </c>
      <c r="B13" s="39" t="s">
        <v>7</v>
      </c>
      <c r="C13" s="6" t="s">
        <v>17</v>
      </c>
      <c r="D13" s="7">
        <f t="shared" si="0"/>
        <v>1100</v>
      </c>
      <c r="E13" s="7">
        <f t="shared" si="1"/>
        <v>978</v>
      </c>
      <c r="F13" s="8">
        <v>469</v>
      </c>
      <c r="G13" s="7">
        <f t="shared" ref="G13:G77" si="11">ROUNDDOWN((F13*$V$4)/$U$4,0)</f>
        <v>509</v>
      </c>
      <c r="H13" s="7">
        <f t="shared" si="3"/>
        <v>153</v>
      </c>
      <c r="I13" s="7">
        <f t="shared" si="4"/>
        <v>356</v>
      </c>
      <c r="J13" s="7">
        <f t="shared" si="5"/>
        <v>122</v>
      </c>
      <c r="K13" s="8">
        <v>94</v>
      </c>
      <c r="L13" s="13">
        <f t="shared" si="6"/>
        <v>28</v>
      </c>
      <c r="M13" s="14">
        <f t="shared" si="7"/>
        <v>8</v>
      </c>
      <c r="N13" s="14">
        <f t="shared" si="8"/>
        <v>20</v>
      </c>
      <c r="P13" s="15" t="str">
        <f t="shared" si="9"/>
        <v>t</v>
      </c>
      <c r="Q13" s="15" t="str">
        <f t="shared" si="10"/>
        <v>t</v>
      </c>
      <c r="R13" s="16"/>
    </row>
    <row r="14" spans="1:22" x14ac:dyDescent="0.3">
      <c r="A14" s="39"/>
      <c r="B14" s="39"/>
      <c r="C14" s="6" t="s">
        <v>18</v>
      </c>
      <c r="D14" s="7">
        <f t="shared" si="0"/>
        <v>1287</v>
      </c>
      <c r="E14" s="7">
        <f t="shared" si="1"/>
        <v>1157</v>
      </c>
      <c r="F14" s="8">
        <v>555</v>
      </c>
      <c r="G14" s="7">
        <f t="shared" si="11"/>
        <v>602</v>
      </c>
      <c r="H14" s="7">
        <f t="shared" si="3"/>
        <v>181</v>
      </c>
      <c r="I14" s="7">
        <f t="shared" si="4"/>
        <v>421</v>
      </c>
      <c r="J14" s="7">
        <f t="shared" si="5"/>
        <v>130</v>
      </c>
      <c r="K14" s="8">
        <v>100</v>
      </c>
      <c r="L14" s="13">
        <f t="shared" si="6"/>
        <v>30</v>
      </c>
      <c r="M14" s="14">
        <f t="shared" si="7"/>
        <v>9</v>
      </c>
      <c r="N14" s="14">
        <f t="shared" si="8"/>
        <v>21</v>
      </c>
      <c r="P14" s="15" t="str">
        <f t="shared" si="9"/>
        <v>t</v>
      </c>
      <c r="Q14" s="15" t="str">
        <f t="shared" si="10"/>
        <v>t</v>
      </c>
      <c r="R14" s="16"/>
    </row>
    <row r="15" spans="1:22" x14ac:dyDescent="0.3">
      <c r="A15" s="39"/>
      <c r="B15" s="39"/>
      <c r="C15" s="6" t="s">
        <v>19</v>
      </c>
      <c r="D15" s="7">
        <f t="shared" si="0"/>
        <v>1287</v>
      </c>
      <c r="E15" s="7">
        <f t="shared" si="1"/>
        <v>1157</v>
      </c>
      <c r="F15" s="8">
        <v>555</v>
      </c>
      <c r="G15" s="7">
        <f t="shared" si="11"/>
        <v>602</v>
      </c>
      <c r="H15" s="7">
        <f t="shared" si="3"/>
        <v>181</v>
      </c>
      <c r="I15" s="7">
        <f t="shared" si="4"/>
        <v>421</v>
      </c>
      <c r="J15" s="7">
        <f t="shared" si="5"/>
        <v>130</v>
      </c>
      <c r="K15" s="8">
        <v>100</v>
      </c>
      <c r="L15" s="13">
        <f t="shared" si="6"/>
        <v>30</v>
      </c>
      <c r="M15" s="14">
        <f t="shared" si="7"/>
        <v>9</v>
      </c>
      <c r="N15" s="14">
        <f t="shared" si="8"/>
        <v>21</v>
      </c>
      <c r="P15" s="15" t="str">
        <f t="shared" si="9"/>
        <v>t</v>
      </c>
      <c r="Q15" s="15" t="str">
        <f t="shared" si="10"/>
        <v>t</v>
      </c>
      <c r="R15" s="16"/>
    </row>
    <row r="16" spans="1:22" x14ac:dyDescent="0.3">
      <c r="A16" s="39"/>
      <c r="B16" s="39"/>
      <c r="C16" s="6" t="s">
        <v>20</v>
      </c>
      <c r="D16" s="7">
        <f t="shared" si="0"/>
        <v>1198</v>
      </c>
      <c r="E16" s="7">
        <f t="shared" si="1"/>
        <v>1068</v>
      </c>
      <c r="F16" s="8">
        <v>512</v>
      </c>
      <c r="G16" s="7">
        <f t="shared" si="11"/>
        <v>556</v>
      </c>
      <c r="H16" s="7">
        <f t="shared" si="3"/>
        <v>167</v>
      </c>
      <c r="I16" s="7">
        <f t="shared" si="4"/>
        <v>389</v>
      </c>
      <c r="J16" s="7">
        <f t="shared" si="5"/>
        <v>130</v>
      </c>
      <c r="K16" s="8">
        <v>100</v>
      </c>
      <c r="L16" s="13">
        <f t="shared" si="6"/>
        <v>30</v>
      </c>
      <c r="M16" s="14">
        <f t="shared" si="7"/>
        <v>9</v>
      </c>
      <c r="N16" s="14">
        <f t="shared" si="8"/>
        <v>21</v>
      </c>
      <c r="P16" s="15" t="str">
        <f t="shared" si="9"/>
        <v>t</v>
      </c>
      <c r="Q16" s="15" t="str">
        <f t="shared" si="10"/>
        <v>t</v>
      </c>
      <c r="R16" s="16"/>
    </row>
    <row r="17" spans="1:18" x14ac:dyDescent="0.3">
      <c r="A17" s="39"/>
      <c r="B17" s="39"/>
      <c r="C17" s="6" t="s">
        <v>21</v>
      </c>
      <c r="D17" s="7">
        <f t="shared" si="0"/>
        <v>1127</v>
      </c>
      <c r="E17" s="7">
        <f t="shared" si="1"/>
        <v>1003</v>
      </c>
      <c r="F17" s="8">
        <v>481</v>
      </c>
      <c r="G17" s="7">
        <f t="shared" si="11"/>
        <v>522</v>
      </c>
      <c r="H17" s="7">
        <f t="shared" si="3"/>
        <v>157</v>
      </c>
      <c r="I17" s="7">
        <f t="shared" si="4"/>
        <v>365</v>
      </c>
      <c r="J17" s="7">
        <f t="shared" si="5"/>
        <v>124</v>
      </c>
      <c r="K17" s="8">
        <v>96</v>
      </c>
      <c r="L17" s="13">
        <f t="shared" si="6"/>
        <v>28</v>
      </c>
      <c r="M17" s="14">
        <f t="shared" si="7"/>
        <v>8</v>
      </c>
      <c r="N17" s="14">
        <f t="shared" si="8"/>
        <v>20</v>
      </c>
      <c r="P17" s="15" t="str">
        <f t="shared" si="9"/>
        <v>t</v>
      </c>
      <c r="Q17" s="15" t="str">
        <f t="shared" si="10"/>
        <v>t</v>
      </c>
      <c r="R17" s="16"/>
    </row>
    <row r="18" spans="1:18" x14ac:dyDescent="0.3">
      <c r="A18" s="39"/>
      <c r="B18" s="39"/>
      <c r="C18" s="6" t="s">
        <v>22</v>
      </c>
      <c r="D18" s="7">
        <f t="shared" si="0"/>
        <v>1287</v>
      </c>
      <c r="E18" s="7">
        <f t="shared" si="1"/>
        <v>1157</v>
      </c>
      <c r="F18" s="8">
        <v>555</v>
      </c>
      <c r="G18" s="7">
        <f t="shared" si="11"/>
        <v>602</v>
      </c>
      <c r="H18" s="7">
        <f t="shared" si="3"/>
        <v>181</v>
      </c>
      <c r="I18" s="7">
        <f t="shared" si="4"/>
        <v>421</v>
      </c>
      <c r="J18" s="7">
        <f t="shared" si="5"/>
        <v>130</v>
      </c>
      <c r="K18" s="8">
        <v>100</v>
      </c>
      <c r="L18" s="13">
        <f t="shared" si="6"/>
        <v>30</v>
      </c>
      <c r="M18" s="14">
        <f t="shared" si="7"/>
        <v>9</v>
      </c>
      <c r="N18" s="14">
        <f t="shared" si="8"/>
        <v>21</v>
      </c>
      <c r="P18" s="15" t="str">
        <f t="shared" si="9"/>
        <v>t</v>
      </c>
      <c r="Q18" s="15" t="str">
        <f t="shared" si="10"/>
        <v>t</v>
      </c>
      <c r="R18" s="16"/>
    </row>
    <row r="19" spans="1:18" x14ac:dyDescent="0.3">
      <c r="A19" s="39"/>
      <c r="B19" s="39"/>
      <c r="C19" s="6" t="s">
        <v>23</v>
      </c>
      <c r="D19" s="7">
        <f t="shared" si="0"/>
        <v>1287</v>
      </c>
      <c r="E19" s="7">
        <f t="shared" si="1"/>
        <v>1157</v>
      </c>
      <c r="F19" s="8">
        <v>555</v>
      </c>
      <c r="G19" s="7">
        <f t="shared" si="11"/>
        <v>602</v>
      </c>
      <c r="H19" s="7">
        <f t="shared" si="3"/>
        <v>181</v>
      </c>
      <c r="I19" s="7">
        <f t="shared" si="4"/>
        <v>421</v>
      </c>
      <c r="J19" s="7">
        <f t="shared" si="5"/>
        <v>130</v>
      </c>
      <c r="K19" s="8">
        <v>100</v>
      </c>
      <c r="L19" s="13">
        <f t="shared" si="6"/>
        <v>30</v>
      </c>
      <c r="M19" s="14">
        <f t="shared" si="7"/>
        <v>9</v>
      </c>
      <c r="N19" s="14">
        <f t="shared" si="8"/>
        <v>21</v>
      </c>
      <c r="P19" s="15" t="str">
        <f t="shared" si="9"/>
        <v>t</v>
      </c>
      <c r="Q19" s="15" t="str">
        <f t="shared" si="10"/>
        <v>t</v>
      </c>
      <c r="R19" s="16"/>
    </row>
    <row r="20" spans="1:18" x14ac:dyDescent="0.3">
      <c r="A20" s="39"/>
      <c r="B20" s="39"/>
      <c r="C20" s="6" t="s">
        <v>24</v>
      </c>
      <c r="D20" s="7">
        <f t="shared" si="0"/>
        <v>1287</v>
      </c>
      <c r="E20" s="7">
        <f t="shared" si="1"/>
        <v>1157</v>
      </c>
      <c r="F20" s="8">
        <v>555</v>
      </c>
      <c r="G20" s="7">
        <f t="shared" si="11"/>
        <v>602</v>
      </c>
      <c r="H20" s="7">
        <f t="shared" si="3"/>
        <v>181</v>
      </c>
      <c r="I20" s="7">
        <f t="shared" si="4"/>
        <v>421</v>
      </c>
      <c r="J20" s="7">
        <f t="shared" si="5"/>
        <v>130</v>
      </c>
      <c r="K20" s="8">
        <v>100</v>
      </c>
      <c r="L20" s="13">
        <f t="shared" si="6"/>
        <v>30</v>
      </c>
      <c r="M20" s="14">
        <f t="shared" si="7"/>
        <v>9</v>
      </c>
      <c r="N20" s="14">
        <f t="shared" si="8"/>
        <v>21</v>
      </c>
      <c r="P20" s="15" t="str">
        <f t="shared" si="9"/>
        <v>t</v>
      </c>
      <c r="Q20" s="15" t="str">
        <f t="shared" si="10"/>
        <v>t</v>
      </c>
      <c r="R20" s="16"/>
    </row>
    <row r="21" spans="1:18" x14ac:dyDescent="0.3">
      <c r="A21" s="39"/>
      <c r="B21" s="39"/>
      <c r="C21" s="6" t="s">
        <v>25</v>
      </c>
      <c r="D21" s="7">
        <f t="shared" si="0"/>
        <v>1281</v>
      </c>
      <c r="E21" s="7">
        <f t="shared" si="1"/>
        <v>1151</v>
      </c>
      <c r="F21" s="8">
        <v>552</v>
      </c>
      <c r="G21" s="7">
        <f t="shared" si="11"/>
        <v>599</v>
      </c>
      <c r="H21" s="7">
        <f t="shared" si="3"/>
        <v>180</v>
      </c>
      <c r="I21" s="7">
        <f t="shared" si="4"/>
        <v>419</v>
      </c>
      <c r="J21" s="7">
        <f t="shared" si="5"/>
        <v>130</v>
      </c>
      <c r="K21" s="8">
        <v>100</v>
      </c>
      <c r="L21" s="13">
        <f t="shared" si="6"/>
        <v>30</v>
      </c>
      <c r="M21" s="14">
        <f t="shared" si="7"/>
        <v>9</v>
      </c>
      <c r="N21" s="14">
        <f t="shared" si="8"/>
        <v>21</v>
      </c>
      <c r="P21" s="15" t="str">
        <f t="shared" si="9"/>
        <v>t</v>
      </c>
      <c r="Q21" s="15" t="str">
        <f t="shared" si="10"/>
        <v>t</v>
      </c>
      <c r="R21" s="16"/>
    </row>
    <row r="22" spans="1:18" s="73" customFormat="1" x14ac:dyDescent="0.3">
      <c r="A22" s="39"/>
      <c r="B22" s="39"/>
      <c r="C22" s="68" t="s">
        <v>201</v>
      </c>
      <c r="D22" s="69">
        <f t="shared" si="0"/>
        <v>1063</v>
      </c>
      <c r="E22" s="69">
        <f t="shared" si="1"/>
        <v>945</v>
      </c>
      <c r="F22" s="70">
        <v>453</v>
      </c>
      <c r="G22" s="69">
        <f t="shared" si="11"/>
        <v>492</v>
      </c>
      <c r="H22" s="69">
        <f t="shared" si="3"/>
        <v>148</v>
      </c>
      <c r="I22" s="69">
        <f t="shared" si="4"/>
        <v>344</v>
      </c>
      <c r="J22" s="69">
        <f t="shared" si="5"/>
        <v>118</v>
      </c>
      <c r="K22" s="70">
        <v>91</v>
      </c>
      <c r="L22" s="71">
        <f t="shared" si="6"/>
        <v>27</v>
      </c>
      <c r="M22" s="72">
        <f t="shared" si="7"/>
        <v>8</v>
      </c>
      <c r="N22" s="72">
        <f t="shared" si="8"/>
        <v>19</v>
      </c>
      <c r="P22" s="74" t="str">
        <f t="shared" si="9"/>
        <v>t</v>
      </c>
      <c r="Q22" s="74" t="str">
        <f t="shared" si="10"/>
        <v>t</v>
      </c>
      <c r="R22" s="75"/>
    </row>
    <row r="23" spans="1:18" x14ac:dyDescent="0.3">
      <c r="A23" s="39"/>
      <c r="B23" s="39"/>
      <c r="C23" s="6" t="s">
        <v>26</v>
      </c>
      <c r="D23" s="7">
        <f t="shared" si="0"/>
        <v>1175</v>
      </c>
      <c r="E23" s="7">
        <f t="shared" si="1"/>
        <v>1045</v>
      </c>
      <c r="F23" s="8">
        <v>501</v>
      </c>
      <c r="G23" s="7">
        <f t="shared" si="11"/>
        <v>544</v>
      </c>
      <c r="H23" s="7">
        <f t="shared" si="3"/>
        <v>164</v>
      </c>
      <c r="I23" s="7">
        <f t="shared" si="4"/>
        <v>380</v>
      </c>
      <c r="J23" s="7">
        <f t="shared" si="5"/>
        <v>130</v>
      </c>
      <c r="K23" s="8">
        <v>100</v>
      </c>
      <c r="L23" s="13">
        <f t="shared" si="6"/>
        <v>30</v>
      </c>
      <c r="M23" s="14">
        <f t="shared" si="7"/>
        <v>9</v>
      </c>
      <c r="N23" s="14">
        <f t="shared" si="8"/>
        <v>21</v>
      </c>
      <c r="P23" s="15" t="str">
        <f t="shared" si="9"/>
        <v>t</v>
      </c>
      <c r="Q23" s="15" t="str">
        <f t="shared" si="10"/>
        <v>t</v>
      </c>
      <c r="R23" s="16"/>
    </row>
    <row r="24" spans="1:18" x14ac:dyDescent="0.3">
      <c r="A24" s="39"/>
      <c r="B24" s="39"/>
      <c r="C24" s="6" t="s">
        <v>200</v>
      </c>
      <c r="D24" s="7">
        <f t="shared" si="0"/>
        <v>1319</v>
      </c>
      <c r="E24" s="7">
        <f t="shared" si="1"/>
        <v>1189</v>
      </c>
      <c r="F24" s="8">
        <v>570</v>
      </c>
      <c r="G24" s="7">
        <f t="shared" si="11"/>
        <v>619</v>
      </c>
      <c r="H24" s="7">
        <f t="shared" si="3"/>
        <v>186</v>
      </c>
      <c r="I24" s="7">
        <f t="shared" si="4"/>
        <v>433</v>
      </c>
      <c r="J24" s="7">
        <f t="shared" si="5"/>
        <v>130</v>
      </c>
      <c r="K24" s="8">
        <v>100</v>
      </c>
      <c r="L24" s="13">
        <f t="shared" si="6"/>
        <v>30</v>
      </c>
      <c r="M24" s="14">
        <f t="shared" si="7"/>
        <v>9</v>
      </c>
      <c r="N24" s="14">
        <f t="shared" si="8"/>
        <v>21</v>
      </c>
      <c r="P24" s="15" t="str">
        <f t="shared" si="9"/>
        <v>t</v>
      </c>
      <c r="Q24" s="15" t="str">
        <f t="shared" si="10"/>
        <v>t</v>
      </c>
      <c r="R24" s="16"/>
    </row>
    <row r="25" spans="1:18" x14ac:dyDescent="0.3">
      <c r="A25" s="39"/>
      <c r="B25" s="39"/>
      <c r="C25" s="6" t="s">
        <v>27</v>
      </c>
      <c r="D25" s="7">
        <f t="shared" si="0"/>
        <v>1296</v>
      </c>
      <c r="E25" s="7">
        <f t="shared" si="1"/>
        <v>1166</v>
      </c>
      <c r="F25" s="8">
        <v>559</v>
      </c>
      <c r="G25" s="7">
        <f t="shared" si="11"/>
        <v>607</v>
      </c>
      <c r="H25" s="7">
        <f t="shared" si="3"/>
        <v>183</v>
      </c>
      <c r="I25" s="7">
        <f t="shared" si="4"/>
        <v>424</v>
      </c>
      <c r="J25" s="7">
        <f t="shared" si="5"/>
        <v>130</v>
      </c>
      <c r="K25" s="8">
        <v>100</v>
      </c>
      <c r="L25" s="13">
        <f t="shared" si="6"/>
        <v>30</v>
      </c>
      <c r="M25" s="14">
        <f t="shared" si="7"/>
        <v>9</v>
      </c>
      <c r="N25" s="14">
        <f t="shared" si="8"/>
        <v>21</v>
      </c>
      <c r="P25" s="15" t="str">
        <f t="shared" si="9"/>
        <v>t</v>
      </c>
      <c r="Q25" s="15" t="str">
        <f t="shared" si="10"/>
        <v>t</v>
      </c>
      <c r="R25" s="16"/>
    </row>
    <row r="26" spans="1:18" x14ac:dyDescent="0.3">
      <c r="A26" s="39"/>
      <c r="B26" s="39"/>
      <c r="C26" s="6" t="s">
        <v>28</v>
      </c>
      <c r="D26" s="7">
        <f t="shared" si="0"/>
        <v>1300</v>
      </c>
      <c r="E26" s="7">
        <f t="shared" si="1"/>
        <v>1170</v>
      </c>
      <c r="F26" s="8">
        <v>561</v>
      </c>
      <c r="G26" s="7">
        <f t="shared" si="11"/>
        <v>609</v>
      </c>
      <c r="H26" s="7">
        <f t="shared" si="3"/>
        <v>183</v>
      </c>
      <c r="I26" s="7">
        <f t="shared" si="4"/>
        <v>426</v>
      </c>
      <c r="J26" s="7">
        <f t="shared" si="5"/>
        <v>130</v>
      </c>
      <c r="K26" s="8">
        <v>100</v>
      </c>
      <c r="L26" s="13">
        <f t="shared" si="6"/>
        <v>30</v>
      </c>
      <c r="M26" s="14">
        <f t="shared" si="7"/>
        <v>9</v>
      </c>
      <c r="N26" s="14">
        <f t="shared" si="8"/>
        <v>21</v>
      </c>
      <c r="P26" s="15" t="str">
        <f t="shared" si="9"/>
        <v>t</v>
      </c>
      <c r="Q26" s="15" t="str">
        <f t="shared" si="10"/>
        <v>t</v>
      </c>
      <c r="R26" s="16"/>
    </row>
    <row r="27" spans="1:18" x14ac:dyDescent="0.3">
      <c r="A27" s="39"/>
      <c r="B27" s="39"/>
      <c r="C27" s="6" t="s">
        <v>29</v>
      </c>
      <c r="D27" s="7">
        <f t="shared" si="0"/>
        <v>1239</v>
      </c>
      <c r="E27" s="7">
        <f t="shared" si="1"/>
        <v>1109</v>
      </c>
      <c r="F27" s="8">
        <v>532</v>
      </c>
      <c r="G27" s="7">
        <f t="shared" si="11"/>
        <v>577</v>
      </c>
      <c r="H27" s="7">
        <f t="shared" si="3"/>
        <v>174</v>
      </c>
      <c r="I27" s="7">
        <f t="shared" si="4"/>
        <v>403</v>
      </c>
      <c r="J27" s="7">
        <f t="shared" si="5"/>
        <v>130</v>
      </c>
      <c r="K27" s="8">
        <v>100</v>
      </c>
      <c r="L27" s="13">
        <f t="shared" si="6"/>
        <v>30</v>
      </c>
      <c r="M27" s="14">
        <f t="shared" si="7"/>
        <v>9</v>
      </c>
      <c r="N27" s="14">
        <f t="shared" si="8"/>
        <v>21</v>
      </c>
      <c r="P27" s="15" t="str">
        <f t="shared" si="9"/>
        <v>t</v>
      </c>
      <c r="Q27" s="15" t="str">
        <f t="shared" si="10"/>
        <v>t</v>
      </c>
      <c r="R27" s="16"/>
    </row>
    <row r="28" spans="1:18" x14ac:dyDescent="0.3">
      <c r="A28" s="39"/>
      <c r="B28" s="39"/>
      <c r="C28" s="6" t="s">
        <v>30</v>
      </c>
      <c r="D28" s="7">
        <f t="shared" si="0"/>
        <v>555</v>
      </c>
      <c r="E28" s="7">
        <f t="shared" si="1"/>
        <v>494</v>
      </c>
      <c r="F28" s="8">
        <v>237</v>
      </c>
      <c r="G28" s="7">
        <f t="shared" si="11"/>
        <v>257</v>
      </c>
      <c r="H28" s="7">
        <f t="shared" si="3"/>
        <v>78</v>
      </c>
      <c r="I28" s="7">
        <f t="shared" si="4"/>
        <v>179</v>
      </c>
      <c r="J28" s="7">
        <f t="shared" si="5"/>
        <v>61</v>
      </c>
      <c r="K28" s="8">
        <v>47</v>
      </c>
      <c r="L28" s="13">
        <f t="shared" si="6"/>
        <v>14</v>
      </c>
      <c r="M28" s="14">
        <f t="shared" si="7"/>
        <v>4</v>
      </c>
      <c r="N28" s="14">
        <f t="shared" si="8"/>
        <v>10</v>
      </c>
      <c r="P28" s="15" t="str">
        <f t="shared" si="9"/>
        <v>t</v>
      </c>
      <c r="Q28" s="15" t="str">
        <f t="shared" si="10"/>
        <v>t</v>
      </c>
      <c r="R28" s="16"/>
    </row>
    <row r="29" spans="1:18" x14ac:dyDescent="0.3">
      <c r="A29" s="39"/>
      <c r="B29" s="39"/>
      <c r="C29" s="6" t="s">
        <v>31</v>
      </c>
      <c r="D29" s="7">
        <f t="shared" si="0"/>
        <v>633</v>
      </c>
      <c r="E29" s="7">
        <f t="shared" si="1"/>
        <v>563</v>
      </c>
      <c r="F29" s="8">
        <v>270</v>
      </c>
      <c r="G29" s="7">
        <f t="shared" si="11"/>
        <v>293</v>
      </c>
      <c r="H29" s="7">
        <f t="shared" si="3"/>
        <v>88</v>
      </c>
      <c r="I29" s="7">
        <f t="shared" si="4"/>
        <v>205</v>
      </c>
      <c r="J29" s="7">
        <f t="shared" si="5"/>
        <v>70</v>
      </c>
      <c r="K29" s="8">
        <v>54</v>
      </c>
      <c r="L29" s="13">
        <f t="shared" si="6"/>
        <v>16</v>
      </c>
      <c r="M29" s="14">
        <f t="shared" si="7"/>
        <v>4</v>
      </c>
      <c r="N29" s="14">
        <f t="shared" si="8"/>
        <v>12</v>
      </c>
      <c r="P29" s="15" t="str">
        <f t="shared" si="9"/>
        <v>t</v>
      </c>
      <c r="Q29" s="15" t="str">
        <f t="shared" si="10"/>
        <v>t</v>
      </c>
      <c r="R29" s="16"/>
    </row>
    <row r="30" spans="1:18" x14ac:dyDescent="0.3">
      <c r="A30" s="39"/>
      <c r="B30" s="39"/>
      <c r="C30" s="6" t="s">
        <v>32</v>
      </c>
      <c r="D30" s="7">
        <f t="shared" si="0"/>
        <v>629</v>
      </c>
      <c r="E30" s="7">
        <f t="shared" si="1"/>
        <v>559</v>
      </c>
      <c r="F30" s="8">
        <v>268</v>
      </c>
      <c r="G30" s="7">
        <f t="shared" si="11"/>
        <v>291</v>
      </c>
      <c r="H30" s="7">
        <f t="shared" si="3"/>
        <v>88</v>
      </c>
      <c r="I30" s="7">
        <f t="shared" si="4"/>
        <v>203</v>
      </c>
      <c r="J30" s="7">
        <f t="shared" si="5"/>
        <v>70</v>
      </c>
      <c r="K30" s="8">
        <v>54</v>
      </c>
      <c r="L30" s="13">
        <f t="shared" si="6"/>
        <v>16</v>
      </c>
      <c r="M30" s="14">
        <f t="shared" si="7"/>
        <v>4</v>
      </c>
      <c r="N30" s="14">
        <f t="shared" si="8"/>
        <v>12</v>
      </c>
      <c r="P30" s="15" t="str">
        <f t="shared" si="9"/>
        <v>t</v>
      </c>
      <c r="Q30" s="15" t="str">
        <f t="shared" si="10"/>
        <v>t</v>
      </c>
      <c r="R30" s="16"/>
    </row>
    <row r="31" spans="1:18" x14ac:dyDescent="0.3">
      <c r="A31" s="39"/>
      <c r="B31" s="39"/>
      <c r="C31" s="6" t="s">
        <v>33</v>
      </c>
      <c r="D31" s="7">
        <f t="shared" si="0"/>
        <v>595</v>
      </c>
      <c r="E31" s="7">
        <f t="shared" si="1"/>
        <v>529</v>
      </c>
      <c r="F31" s="8">
        <v>254</v>
      </c>
      <c r="G31" s="7">
        <f t="shared" si="11"/>
        <v>275</v>
      </c>
      <c r="H31" s="7">
        <f t="shared" si="3"/>
        <v>83</v>
      </c>
      <c r="I31" s="7">
        <f t="shared" si="4"/>
        <v>192</v>
      </c>
      <c r="J31" s="7">
        <f t="shared" si="5"/>
        <v>66</v>
      </c>
      <c r="K31" s="8">
        <v>51</v>
      </c>
      <c r="L31" s="13">
        <f t="shared" si="6"/>
        <v>15</v>
      </c>
      <c r="M31" s="14">
        <f t="shared" si="7"/>
        <v>4</v>
      </c>
      <c r="N31" s="14">
        <f t="shared" si="8"/>
        <v>11</v>
      </c>
      <c r="P31" s="15" t="str">
        <f t="shared" si="9"/>
        <v>t</v>
      </c>
      <c r="Q31" s="15" t="str">
        <f t="shared" si="10"/>
        <v>t</v>
      </c>
      <c r="R31" s="16"/>
    </row>
    <row r="32" spans="1:18" x14ac:dyDescent="0.3">
      <c r="A32" s="39"/>
      <c r="B32" s="39"/>
      <c r="C32" s="6" t="s">
        <v>34</v>
      </c>
      <c r="D32" s="7">
        <f t="shared" si="0"/>
        <v>609</v>
      </c>
      <c r="E32" s="7">
        <f t="shared" si="1"/>
        <v>542</v>
      </c>
      <c r="F32" s="8">
        <v>260</v>
      </c>
      <c r="G32" s="7">
        <f t="shared" si="11"/>
        <v>282</v>
      </c>
      <c r="H32" s="7">
        <f t="shared" si="3"/>
        <v>85</v>
      </c>
      <c r="I32" s="7">
        <f t="shared" si="4"/>
        <v>197</v>
      </c>
      <c r="J32" s="7">
        <f t="shared" si="5"/>
        <v>67</v>
      </c>
      <c r="K32" s="8">
        <v>52</v>
      </c>
      <c r="L32" s="13">
        <f t="shared" si="6"/>
        <v>15</v>
      </c>
      <c r="M32" s="14">
        <f t="shared" si="7"/>
        <v>4</v>
      </c>
      <c r="N32" s="14">
        <f t="shared" si="8"/>
        <v>11</v>
      </c>
      <c r="P32" s="15" t="str">
        <f t="shared" si="9"/>
        <v>t</v>
      </c>
      <c r="Q32" s="15" t="str">
        <f t="shared" si="10"/>
        <v>t</v>
      </c>
      <c r="R32" s="16"/>
    </row>
    <row r="33" spans="1:18" x14ac:dyDescent="0.3">
      <c r="A33" s="39"/>
      <c r="B33" s="39"/>
      <c r="C33" s="6" t="s">
        <v>35</v>
      </c>
      <c r="D33" s="7">
        <f t="shared" si="0"/>
        <v>590</v>
      </c>
      <c r="E33" s="7">
        <f t="shared" si="1"/>
        <v>525</v>
      </c>
      <c r="F33" s="8">
        <v>252</v>
      </c>
      <c r="G33" s="7">
        <f t="shared" si="11"/>
        <v>273</v>
      </c>
      <c r="H33" s="7">
        <f t="shared" si="3"/>
        <v>82</v>
      </c>
      <c r="I33" s="7">
        <f t="shared" si="4"/>
        <v>191</v>
      </c>
      <c r="J33" s="7">
        <f t="shared" si="5"/>
        <v>65</v>
      </c>
      <c r="K33" s="8">
        <v>50</v>
      </c>
      <c r="L33" s="13">
        <f t="shared" si="6"/>
        <v>15</v>
      </c>
      <c r="M33" s="14">
        <f t="shared" si="7"/>
        <v>4</v>
      </c>
      <c r="N33" s="14">
        <f t="shared" si="8"/>
        <v>11</v>
      </c>
      <c r="P33" s="15" t="str">
        <f t="shared" si="9"/>
        <v>t</v>
      </c>
      <c r="Q33" s="15" t="str">
        <f t="shared" si="10"/>
        <v>t</v>
      </c>
      <c r="R33" s="16"/>
    </row>
    <row r="34" spans="1:18" x14ac:dyDescent="0.3">
      <c r="A34" s="39"/>
      <c r="B34" s="39"/>
      <c r="C34" s="6" t="s">
        <v>36</v>
      </c>
      <c r="D34" s="7">
        <f t="shared" si="0"/>
        <v>1074</v>
      </c>
      <c r="E34" s="7">
        <f t="shared" si="1"/>
        <v>955</v>
      </c>
      <c r="F34" s="8">
        <v>458</v>
      </c>
      <c r="G34" s="7">
        <f t="shared" si="11"/>
        <v>497</v>
      </c>
      <c r="H34" s="7">
        <f t="shared" si="3"/>
        <v>150</v>
      </c>
      <c r="I34" s="7">
        <f t="shared" si="4"/>
        <v>347</v>
      </c>
      <c r="J34" s="7">
        <f t="shared" si="5"/>
        <v>119</v>
      </c>
      <c r="K34" s="8">
        <v>92</v>
      </c>
      <c r="L34" s="13">
        <f t="shared" si="6"/>
        <v>27</v>
      </c>
      <c r="M34" s="14">
        <f t="shared" si="7"/>
        <v>8</v>
      </c>
      <c r="N34" s="14">
        <f t="shared" si="8"/>
        <v>19</v>
      </c>
      <c r="P34" s="15" t="str">
        <f t="shared" si="9"/>
        <v>t</v>
      </c>
      <c r="Q34" s="15" t="str">
        <f t="shared" si="10"/>
        <v>t</v>
      </c>
      <c r="R34" s="16"/>
    </row>
    <row r="35" spans="1:18" x14ac:dyDescent="0.3">
      <c r="A35" s="39"/>
      <c r="B35" s="39"/>
      <c r="C35" s="6" t="s">
        <v>37</v>
      </c>
      <c r="D35" s="7">
        <f t="shared" si="0"/>
        <v>1051</v>
      </c>
      <c r="E35" s="7">
        <f t="shared" si="1"/>
        <v>934</v>
      </c>
      <c r="F35" s="8">
        <v>448</v>
      </c>
      <c r="G35" s="7">
        <f t="shared" si="11"/>
        <v>486</v>
      </c>
      <c r="H35" s="7">
        <f t="shared" si="3"/>
        <v>146</v>
      </c>
      <c r="I35" s="7">
        <f t="shared" si="4"/>
        <v>340</v>
      </c>
      <c r="J35" s="7">
        <f t="shared" si="5"/>
        <v>117</v>
      </c>
      <c r="K35" s="8">
        <v>90</v>
      </c>
      <c r="L35" s="13">
        <f t="shared" si="6"/>
        <v>27</v>
      </c>
      <c r="M35" s="14">
        <f t="shared" si="7"/>
        <v>8</v>
      </c>
      <c r="N35" s="14">
        <f t="shared" si="8"/>
        <v>19</v>
      </c>
      <c r="P35" s="15" t="str">
        <f t="shared" si="9"/>
        <v>t</v>
      </c>
      <c r="Q35" s="15" t="str">
        <f t="shared" si="10"/>
        <v>t</v>
      </c>
      <c r="R35" s="16"/>
    </row>
    <row r="36" spans="1:18" x14ac:dyDescent="0.3">
      <c r="A36" s="39"/>
      <c r="B36" s="39"/>
      <c r="C36" s="6" t="s">
        <v>38</v>
      </c>
      <c r="D36" s="7">
        <f t="shared" si="0"/>
        <v>1481</v>
      </c>
      <c r="E36" s="7">
        <f t="shared" si="1"/>
        <v>1351</v>
      </c>
      <c r="F36" s="8">
        <v>648</v>
      </c>
      <c r="G36" s="7">
        <f t="shared" si="11"/>
        <v>703</v>
      </c>
      <c r="H36" s="7">
        <f t="shared" si="3"/>
        <v>211</v>
      </c>
      <c r="I36" s="7">
        <f t="shared" si="4"/>
        <v>492</v>
      </c>
      <c r="J36" s="7">
        <f t="shared" si="5"/>
        <v>130</v>
      </c>
      <c r="K36" s="8">
        <v>100</v>
      </c>
      <c r="L36" s="13">
        <f t="shared" si="6"/>
        <v>30</v>
      </c>
      <c r="M36" s="14">
        <f t="shared" si="7"/>
        <v>9</v>
      </c>
      <c r="N36" s="14">
        <f t="shared" si="8"/>
        <v>21</v>
      </c>
      <c r="P36" s="15" t="str">
        <f t="shared" si="9"/>
        <v>t</v>
      </c>
      <c r="Q36" s="15" t="str">
        <f t="shared" si="10"/>
        <v>t</v>
      </c>
      <c r="R36" s="16"/>
    </row>
    <row r="37" spans="1:18" x14ac:dyDescent="0.3">
      <c r="A37" s="39"/>
      <c r="B37" s="39"/>
      <c r="C37" s="76" t="s">
        <v>202</v>
      </c>
      <c r="D37" s="69">
        <f t="shared" si="0"/>
        <v>1074</v>
      </c>
      <c r="E37" s="69">
        <f t="shared" si="1"/>
        <v>955</v>
      </c>
      <c r="F37" s="70">
        <v>458</v>
      </c>
      <c r="G37" s="69">
        <f t="shared" si="11"/>
        <v>497</v>
      </c>
      <c r="H37" s="69">
        <f t="shared" si="3"/>
        <v>150</v>
      </c>
      <c r="I37" s="69">
        <f t="shared" si="4"/>
        <v>347</v>
      </c>
      <c r="J37" s="69">
        <f t="shared" si="5"/>
        <v>119</v>
      </c>
      <c r="K37" s="70">
        <v>92</v>
      </c>
      <c r="L37" s="71">
        <f t="shared" ref="L37:L40" si="12">ROUNDDOWN(K37*0.3,0)</f>
        <v>27</v>
      </c>
      <c r="M37" s="72">
        <f t="shared" ref="M37:M40" si="13">ROUNDDOWN(L37*0.3,0)</f>
        <v>8</v>
      </c>
      <c r="N37" s="72">
        <f t="shared" ref="N37:N40" si="14">ROUNDUP(L37*0.7,0)</f>
        <v>19</v>
      </c>
      <c r="P37" s="38" t="str">
        <f t="shared" si="9"/>
        <v>t</v>
      </c>
      <c r="Q37" s="38" t="str">
        <f t="shared" si="10"/>
        <v>t</v>
      </c>
      <c r="R37" s="16"/>
    </row>
    <row r="38" spans="1:18" x14ac:dyDescent="0.3">
      <c r="A38" s="39"/>
      <c r="B38" s="39"/>
      <c r="C38" s="76" t="s">
        <v>203</v>
      </c>
      <c r="D38" s="69">
        <f t="shared" si="0"/>
        <v>1074</v>
      </c>
      <c r="E38" s="69">
        <f t="shared" si="1"/>
        <v>955</v>
      </c>
      <c r="F38" s="70">
        <v>458</v>
      </c>
      <c r="G38" s="69">
        <f t="shared" si="11"/>
        <v>497</v>
      </c>
      <c r="H38" s="69">
        <f t="shared" si="3"/>
        <v>150</v>
      </c>
      <c r="I38" s="69">
        <f t="shared" si="4"/>
        <v>347</v>
      </c>
      <c r="J38" s="69">
        <f t="shared" si="5"/>
        <v>119</v>
      </c>
      <c r="K38" s="70">
        <v>92</v>
      </c>
      <c r="L38" s="71">
        <f t="shared" si="12"/>
        <v>27</v>
      </c>
      <c r="M38" s="72">
        <f t="shared" si="13"/>
        <v>8</v>
      </c>
      <c r="N38" s="72">
        <f t="shared" si="14"/>
        <v>19</v>
      </c>
      <c r="P38" s="38" t="str">
        <f t="shared" si="9"/>
        <v>t</v>
      </c>
      <c r="Q38" s="38" t="str">
        <f t="shared" si="10"/>
        <v>t</v>
      </c>
      <c r="R38" s="16"/>
    </row>
    <row r="39" spans="1:18" x14ac:dyDescent="0.3">
      <c r="A39" s="39"/>
      <c r="B39" s="39"/>
      <c r="C39" s="76" t="s">
        <v>204</v>
      </c>
      <c r="D39" s="69">
        <f t="shared" si="0"/>
        <v>1067</v>
      </c>
      <c r="E39" s="69">
        <f t="shared" si="1"/>
        <v>949</v>
      </c>
      <c r="F39" s="70">
        <v>455</v>
      </c>
      <c r="G39" s="69">
        <f t="shared" si="11"/>
        <v>494</v>
      </c>
      <c r="H39" s="69">
        <f t="shared" si="3"/>
        <v>149</v>
      </c>
      <c r="I39" s="69">
        <f t="shared" si="4"/>
        <v>345</v>
      </c>
      <c r="J39" s="69">
        <f t="shared" si="5"/>
        <v>118</v>
      </c>
      <c r="K39" s="70">
        <v>91</v>
      </c>
      <c r="L39" s="71">
        <f t="shared" si="12"/>
        <v>27</v>
      </c>
      <c r="M39" s="72">
        <f t="shared" si="13"/>
        <v>8</v>
      </c>
      <c r="N39" s="72">
        <f t="shared" si="14"/>
        <v>19</v>
      </c>
      <c r="P39" s="38" t="str">
        <f t="shared" si="9"/>
        <v>t</v>
      </c>
      <c r="Q39" s="38" t="str">
        <f t="shared" si="10"/>
        <v>t</v>
      </c>
      <c r="R39" s="16"/>
    </row>
    <row r="40" spans="1:18" x14ac:dyDescent="0.3">
      <c r="A40" s="39"/>
      <c r="B40" s="39"/>
      <c r="C40" s="76" t="s">
        <v>205</v>
      </c>
      <c r="D40" s="69">
        <f t="shared" si="0"/>
        <v>1029</v>
      </c>
      <c r="E40" s="69">
        <f t="shared" si="1"/>
        <v>915</v>
      </c>
      <c r="F40" s="70">
        <v>439</v>
      </c>
      <c r="G40" s="69">
        <f t="shared" si="11"/>
        <v>476</v>
      </c>
      <c r="H40" s="69">
        <f t="shared" si="3"/>
        <v>143</v>
      </c>
      <c r="I40" s="69">
        <f t="shared" si="4"/>
        <v>333</v>
      </c>
      <c r="J40" s="69">
        <f t="shared" si="5"/>
        <v>114</v>
      </c>
      <c r="K40" s="70">
        <v>88</v>
      </c>
      <c r="L40" s="71">
        <f t="shared" si="12"/>
        <v>26</v>
      </c>
      <c r="M40" s="72">
        <f t="shared" si="13"/>
        <v>7</v>
      </c>
      <c r="N40" s="72">
        <f t="shared" si="14"/>
        <v>19</v>
      </c>
      <c r="P40" s="38" t="str">
        <f t="shared" si="9"/>
        <v>t</v>
      </c>
      <c r="Q40" s="38" t="str">
        <f t="shared" si="10"/>
        <v>t</v>
      </c>
      <c r="R40" s="16"/>
    </row>
    <row r="41" spans="1:18" x14ac:dyDescent="0.3">
      <c r="A41" s="39"/>
      <c r="B41" s="39"/>
      <c r="C41" s="6" t="s">
        <v>39</v>
      </c>
      <c r="D41" s="27">
        <f t="shared" si="0"/>
        <v>1254</v>
      </c>
      <c r="E41" s="7">
        <f t="shared" si="1"/>
        <v>1124</v>
      </c>
      <c r="F41" s="8">
        <v>539</v>
      </c>
      <c r="G41" s="7">
        <f t="shared" si="11"/>
        <v>585</v>
      </c>
      <c r="H41" s="7">
        <f t="shared" si="3"/>
        <v>176</v>
      </c>
      <c r="I41" s="7">
        <f t="shared" si="4"/>
        <v>409</v>
      </c>
      <c r="J41" s="7">
        <f t="shared" si="5"/>
        <v>130</v>
      </c>
      <c r="K41" s="8">
        <v>100</v>
      </c>
      <c r="L41" s="13">
        <f t="shared" si="6"/>
        <v>30</v>
      </c>
      <c r="M41" s="14">
        <f t="shared" si="7"/>
        <v>9</v>
      </c>
      <c r="N41" s="14">
        <f t="shared" si="8"/>
        <v>21</v>
      </c>
      <c r="P41" s="15" t="str">
        <f t="shared" si="9"/>
        <v>t</v>
      </c>
      <c r="Q41" s="15" t="str">
        <f t="shared" si="10"/>
        <v>t</v>
      </c>
      <c r="R41" s="16"/>
    </row>
    <row r="42" spans="1:18" x14ac:dyDescent="0.3">
      <c r="A42" s="39"/>
      <c r="B42" s="39"/>
      <c r="C42" s="6" t="s">
        <v>40</v>
      </c>
      <c r="D42" s="7">
        <f t="shared" si="0"/>
        <v>582</v>
      </c>
      <c r="E42" s="7">
        <f t="shared" si="1"/>
        <v>517</v>
      </c>
      <c r="F42" s="8">
        <v>248</v>
      </c>
      <c r="G42" s="7">
        <f t="shared" si="11"/>
        <v>269</v>
      </c>
      <c r="H42" s="7">
        <f t="shared" si="3"/>
        <v>81</v>
      </c>
      <c r="I42" s="7">
        <f t="shared" si="4"/>
        <v>188</v>
      </c>
      <c r="J42" s="7">
        <f t="shared" si="5"/>
        <v>65</v>
      </c>
      <c r="K42" s="8">
        <v>50</v>
      </c>
      <c r="L42" s="13">
        <f t="shared" si="6"/>
        <v>15</v>
      </c>
      <c r="M42" s="14">
        <f t="shared" si="7"/>
        <v>4</v>
      </c>
      <c r="N42" s="14">
        <f t="shared" si="8"/>
        <v>11</v>
      </c>
      <c r="P42" s="15" t="str">
        <f t="shared" si="9"/>
        <v>t</v>
      </c>
      <c r="Q42" s="15" t="str">
        <f t="shared" si="10"/>
        <v>t</v>
      </c>
      <c r="R42" s="16"/>
    </row>
    <row r="43" spans="1:18" x14ac:dyDescent="0.3">
      <c r="A43" s="39"/>
      <c r="B43" s="39"/>
      <c r="C43" s="6" t="s">
        <v>41</v>
      </c>
      <c r="D43" s="7">
        <f t="shared" si="0"/>
        <v>1285</v>
      </c>
      <c r="E43" s="7">
        <f t="shared" si="1"/>
        <v>1155</v>
      </c>
      <c r="F43" s="8">
        <v>554</v>
      </c>
      <c r="G43" s="7">
        <f t="shared" si="11"/>
        <v>601</v>
      </c>
      <c r="H43" s="7">
        <f t="shared" si="3"/>
        <v>181</v>
      </c>
      <c r="I43" s="7">
        <f t="shared" si="4"/>
        <v>420</v>
      </c>
      <c r="J43" s="7">
        <f t="shared" si="5"/>
        <v>130</v>
      </c>
      <c r="K43" s="8">
        <v>100</v>
      </c>
      <c r="L43" s="13">
        <f t="shared" si="6"/>
        <v>30</v>
      </c>
      <c r="M43" s="14">
        <f t="shared" si="7"/>
        <v>9</v>
      </c>
      <c r="N43" s="14">
        <f t="shared" si="8"/>
        <v>21</v>
      </c>
      <c r="P43" s="15" t="str">
        <f t="shared" si="9"/>
        <v>t</v>
      </c>
      <c r="Q43" s="15" t="str">
        <f t="shared" si="10"/>
        <v>t</v>
      </c>
      <c r="R43" s="16"/>
    </row>
    <row r="44" spans="1:18" x14ac:dyDescent="0.3">
      <c r="A44" s="39"/>
      <c r="B44" s="39"/>
      <c r="C44" s="6" t="s">
        <v>42</v>
      </c>
      <c r="D44" s="7">
        <f t="shared" si="0"/>
        <v>597</v>
      </c>
      <c r="E44" s="7">
        <f t="shared" si="1"/>
        <v>531</v>
      </c>
      <c r="F44" s="8">
        <v>255</v>
      </c>
      <c r="G44" s="7">
        <f t="shared" si="11"/>
        <v>276</v>
      </c>
      <c r="H44" s="7">
        <f t="shared" si="3"/>
        <v>83</v>
      </c>
      <c r="I44" s="7">
        <f t="shared" si="4"/>
        <v>193</v>
      </c>
      <c r="J44" s="7">
        <f t="shared" si="5"/>
        <v>66</v>
      </c>
      <c r="K44" s="8">
        <v>51</v>
      </c>
      <c r="L44" s="13">
        <f t="shared" si="6"/>
        <v>15</v>
      </c>
      <c r="M44" s="14">
        <f t="shared" si="7"/>
        <v>4</v>
      </c>
      <c r="N44" s="14">
        <f t="shared" si="8"/>
        <v>11</v>
      </c>
      <c r="P44" s="15" t="str">
        <f t="shared" si="9"/>
        <v>t</v>
      </c>
      <c r="Q44" s="15" t="str">
        <f t="shared" si="10"/>
        <v>t</v>
      </c>
      <c r="R44" s="16"/>
    </row>
    <row r="45" spans="1:18" x14ac:dyDescent="0.3">
      <c r="A45" s="39"/>
      <c r="B45" s="39"/>
      <c r="C45" s="6" t="s">
        <v>43</v>
      </c>
      <c r="D45" s="7">
        <f t="shared" si="0"/>
        <v>574</v>
      </c>
      <c r="E45" s="7">
        <f t="shared" si="1"/>
        <v>511</v>
      </c>
      <c r="F45" s="8">
        <v>245</v>
      </c>
      <c r="G45" s="7">
        <f t="shared" si="11"/>
        <v>266</v>
      </c>
      <c r="H45" s="7">
        <f t="shared" si="3"/>
        <v>80</v>
      </c>
      <c r="I45" s="7">
        <f t="shared" si="4"/>
        <v>186</v>
      </c>
      <c r="J45" s="7">
        <f t="shared" si="5"/>
        <v>63</v>
      </c>
      <c r="K45" s="8">
        <v>49</v>
      </c>
      <c r="L45" s="13">
        <f t="shared" si="6"/>
        <v>14</v>
      </c>
      <c r="M45" s="14">
        <f t="shared" si="7"/>
        <v>4</v>
      </c>
      <c r="N45" s="14">
        <f t="shared" si="8"/>
        <v>10</v>
      </c>
      <c r="P45" s="15" t="str">
        <f t="shared" si="9"/>
        <v>t</v>
      </c>
      <c r="Q45" s="15" t="str">
        <f t="shared" si="10"/>
        <v>t</v>
      </c>
      <c r="R45" s="16"/>
    </row>
    <row r="46" spans="1:18" x14ac:dyDescent="0.3">
      <c r="A46" s="39"/>
      <c r="B46" s="39"/>
      <c r="C46" s="6" t="s">
        <v>44</v>
      </c>
      <c r="D46" s="7">
        <f t="shared" si="0"/>
        <v>1171</v>
      </c>
      <c r="E46" s="7">
        <f t="shared" si="1"/>
        <v>1041</v>
      </c>
      <c r="F46" s="8">
        <v>499</v>
      </c>
      <c r="G46" s="7">
        <f t="shared" si="11"/>
        <v>542</v>
      </c>
      <c r="H46" s="7">
        <f t="shared" si="3"/>
        <v>163</v>
      </c>
      <c r="I46" s="7">
        <f t="shared" si="4"/>
        <v>379</v>
      </c>
      <c r="J46" s="7">
        <f t="shared" si="5"/>
        <v>130</v>
      </c>
      <c r="K46" s="8">
        <v>100</v>
      </c>
      <c r="L46" s="13">
        <f t="shared" si="6"/>
        <v>30</v>
      </c>
      <c r="M46" s="14">
        <f t="shared" si="7"/>
        <v>9</v>
      </c>
      <c r="N46" s="14">
        <f t="shared" si="8"/>
        <v>21</v>
      </c>
      <c r="P46" s="15" t="str">
        <f t="shared" si="9"/>
        <v>t</v>
      </c>
      <c r="Q46" s="15" t="str">
        <f t="shared" si="10"/>
        <v>t</v>
      </c>
      <c r="R46" s="16"/>
    </row>
    <row r="47" spans="1:18" x14ac:dyDescent="0.3">
      <c r="A47" s="39"/>
      <c r="B47" s="39"/>
      <c r="C47" s="6" t="s">
        <v>45</v>
      </c>
      <c r="D47" s="7">
        <f t="shared" si="0"/>
        <v>1156</v>
      </c>
      <c r="E47" s="7">
        <f t="shared" si="1"/>
        <v>1028</v>
      </c>
      <c r="F47" s="8">
        <v>493</v>
      </c>
      <c r="G47" s="7">
        <f t="shared" si="11"/>
        <v>535</v>
      </c>
      <c r="H47" s="7">
        <f t="shared" si="3"/>
        <v>161</v>
      </c>
      <c r="I47" s="7">
        <f t="shared" si="4"/>
        <v>374</v>
      </c>
      <c r="J47" s="7">
        <f t="shared" si="5"/>
        <v>128</v>
      </c>
      <c r="K47" s="8">
        <v>99</v>
      </c>
      <c r="L47" s="13">
        <f t="shared" si="6"/>
        <v>29</v>
      </c>
      <c r="M47" s="14">
        <f t="shared" si="7"/>
        <v>8</v>
      </c>
      <c r="N47" s="14">
        <f t="shared" si="8"/>
        <v>21</v>
      </c>
      <c r="P47" s="15" t="str">
        <f t="shared" si="9"/>
        <v>t</v>
      </c>
      <c r="Q47" s="15" t="str">
        <f t="shared" si="10"/>
        <v>t</v>
      </c>
      <c r="R47" s="16"/>
    </row>
    <row r="48" spans="1:18" x14ac:dyDescent="0.3">
      <c r="A48" s="39"/>
      <c r="B48" s="39"/>
      <c r="C48" s="6" t="s">
        <v>46</v>
      </c>
      <c r="D48" s="7">
        <f t="shared" si="0"/>
        <v>543</v>
      </c>
      <c r="E48" s="7">
        <f t="shared" si="1"/>
        <v>484</v>
      </c>
      <c r="F48" s="8">
        <v>232</v>
      </c>
      <c r="G48" s="7">
        <f t="shared" si="11"/>
        <v>252</v>
      </c>
      <c r="H48" s="7">
        <f t="shared" si="3"/>
        <v>76</v>
      </c>
      <c r="I48" s="7">
        <f t="shared" si="4"/>
        <v>176</v>
      </c>
      <c r="J48" s="7">
        <f t="shared" si="5"/>
        <v>59</v>
      </c>
      <c r="K48" s="8">
        <v>46</v>
      </c>
      <c r="L48" s="13">
        <f t="shared" si="6"/>
        <v>13</v>
      </c>
      <c r="M48" s="14">
        <f t="shared" si="7"/>
        <v>3</v>
      </c>
      <c r="N48" s="14">
        <f t="shared" si="8"/>
        <v>10</v>
      </c>
      <c r="P48" s="15" t="str">
        <f t="shared" si="9"/>
        <v>t</v>
      </c>
      <c r="Q48" s="15" t="str">
        <f t="shared" si="10"/>
        <v>t</v>
      </c>
      <c r="R48" s="16"/>
    </row>
    <row r="49" spans="1:18" x14ac:dyDescent="0.3">
      <c r="A49" s="39"/>
      <c r="B49" s="40" t="s">
        <v>48</v>
      </c>
      <c r="C49" s="20" t="s">
        <v>47</v>
      </c>
      <c r="D49" s="7">
        <f t="shared" si="0"/>
        <v>928</v>
      </c>
      <c r="E49" s="7">
        <f t="shared" si="1"/>
        <v>826</v>
      </c>
      <c r="F49" s="8">
        <v>396</v>
      </c>
      <c r="G49" s="7">
        <f t="shared" si="11"/>
        <v>430</v>
      </c>
      <c r="H49" s="7">
        <f t="shared" si="3"/>
        <v>129</v>
      </c>
      <c r="I49" s="7">
        <f t="shared" si="4"/>
        <v>301</v>
      </c>
      <c r="J49" s="7">
        <f t="shared" si="5"/>
        <v>102</v>
      </c>
      <c r="K49" s="8">
        <v>79</v>
      </c>
      <c r="L49" s="13">
        <f t="shared" si="6"/>
        <v>23</v>
      </c>
      <c r="M49" s="14">
        <f t="shared" si="7"/>
        <v>6</v>
      </c>
      <c r="N49" s="14">
        <f t="shared" si="8"/>
        <v>17</v>
      </c>
      <c r="P49" s="15" t="str">
        <f t="shared" si="9"/>
        <v>t</v>
      </c>
      <c r="Q49" s="15" t="str">
        <f t="shared" si="10"/>
        <v>t</v>
      </c>
      <c r="R49" s="16"/>
    </row>
    <row r="50" spans="1:18" x14ac:dyDescent="0.3">
      <c r="A50" s="39"/>
      <c r="B50" s="40"/>
      <c r="C50" s="20" t="s">
        <v>49</v>
      </c>
      <c r="D50" s="7">
        <f t="shared" si="0"/>
        <v>938</v>
      </c>
      <c r="E50" s="7">
        <f t="shared" si="1"/>
        <v>834</v>
      </c>
      <c r="F50" s="8">
        <v>400</v>
      </c>
      <c r="G50" s="7">
        <f t="shared" si="11"/>
        <v>434</v>
      </c>
      <c r="H50" s="7">
        <f t="shared" si="3"/>
        <v>131</v>
      </c>
      <c r="I50" s="7">
        <f t="shared" si="4"/>
        <v>303</v>
      </c>
      <c r="J50" s="7">
        <f t="shared" si="5"/>
        <v>104</v>
      </c>
      <c r="K50" s="8">
        <v>80</v>
      </c>
      <c r="L50" s="13">
        <f t="shared" si="6"/>
        <v>24</v>
      </c>
      <c r="M50" s="14">
        <f t="shared" si="7"/>
        <v>7</v>
      </c>
      <c r="N50" s="14">
        <f t="shared" si="8"/>
        <v>17</v>
      </c>
      <c r="P50" s="15" t="str">
        <f t="shared" si="9"/>
        <v>t</v>
      </c>
      <c r="Q50" s="15" t="str">
        <f t="shared" si="10"/>
        <v>t</v>
      </c>
      <c r="R50" s="16"/>
    </row>
    <row r="51" spans="1:18" x14ac:dyDescent="0.3">
      <c r="A51" s="39"/>
      <c r="B51" s="40"/>
      <c r="C51" s="20" t="s">
        <v>50</v>
      </c>
      <c r="D51" s="7">
        <f t="shared" si="0"/>
        <v>938</v>
      </c>
      <c r="E51" s="7">
        <f t="shared" si="1"/>
        <v>834</v>
      </c>
      <c r="F51" s="8">
        <v>400</v>
      </c>
      <c r="G51" s="7">
        <f t="shared" si="11"/>
        <v>434</v>
      </c>
      <c r="H51" s="7">
        <f t="shared" si="3"/>
        <v>131</v>
      </c>
      <c r="I51" s="7">
        <f t="shared" si="4"/>
        <v>303</v>
      </c>
      <c r="J51" s="7">
        <f t="shared" si="5"/>
        <v>104</v>
      </c>
      <c r="K51" s="8">
        <v>80</v>
      </c>
      <c r="L51" s="13">
        <f t="shared" si="6"/>
        <v>24</v>
      </c>
      <c r="M51" s="14">
        <f t="shared" si="7"/>
        <v>7</v>
      </c>
      <c r="N51" s="14">
        <f t="shared" si="8"/>
        <v>17</v>
      </c>
      <c r="P51" s="15" t="str">
        <f t="shared" si="9"/>
        <v>t</v>
      </c>
      <c r="Q51" s="15" t="str">
        <f t="shared" si="10"/>
        <v>t</v>
      </c>
      <c r="R51" s="16"/>
    </row>
    <row r="52" spans="1:18" x14ac:dyDescent="0.3">
      <c r="A52" s="39"/>
      <c r="B52" s="40"/>
      <c r="C52" s="20" t="s">
        <v>51</v>
      </c>
      <c r="D52" s="7">
        <f t="shared" si="0"/>
        <v>460</v>
      </c>
      <c r="E52" s="7">
        <f t="shared" si="1"/>
        <v>410</v>
      </c>
      <c r="F52" s="8">
        <v>197</v>
      </c>
      <c r="G52" s="7">
        <f t="shared" si="11"/>
        <v>213</v>
      </c>
      <c r="H52" s="7">
        <f t="shared" si="3"/>
        <v>64</v>
      </c>
      <c r="I52" s="7">
        <f t="shared" si="4"/>
        <v>149</v>
      </c>
      <c r="J52" s="7">
        <f t="shared" si="5"/>
        <v>50</v>
      </c>
      <c r="K52" s="8">
        <v>39</v>
      </c>
      <c r="L52" s="13">
        <f t="shared" si="6"/>
        <v>11</v>
      </c>
      <c r="M52" s="14">
        <f t="shared" si="7"/>
        <v>3</v>
      </c>
      <c r="N52" s="14">
        <f t="shared" si="8"/>
        <v>8</v>
      </c>
      <c r="P52" s="15" t="str">
        <f t="shared" si="9"/>
        <v>t</v>
      </c>
      <c r="Q52" s="15" t="str">
        <f t="shared" si="10"/>
        <v>t</v>
      </c>
      <c r="R52" s="16"/>
    </row>
    <row r="53" spans="1:18" x14ac:dyDescent="0.3">
      <c r="A53" s="39"/>
      <c r="B53" s="40"/>
      <c r="C53" s="20" t="s">
        <v>52</v>
      </c>
      <c r="D53" s="7">
        <f t="shared" si="0"/>
        <v>447</v>
      </c>
      <c r="E53" s="7">
        <f t="shared" si="1"/>
        <v>398</v>
      </c>
      <c r="F53" s="8">
        <v>191</v>
      </c>
      <c r="G53" s="7">
        <f t="shared" si="11"/>
        <v>207</v>
      </c>
      <c r="H53" s="7">
        <f t="shared" si="3"/>
        <v>63</v>
      </c>
      <c r="I53" s="7">
        <f t="shared" si="4"/>
        <v>144</v>
      </c>
      <c r="J53" s="7">
        <f t="shared" si="5"/>
        <v>49</v>
      </c>
      <c r="K53" s="8">
        <v>38</v>
      </c>
      <c r="L53" s="13">
        <f t="shared" si="6"/>
        <v>11</v>
      </c>
      <c r="M53" s="14">
        <f t="shared" si="7"/>
        <v>3</v>
      </c>
      <c r="N53" s="14">
        <f t="shared" si="8"/>
        <v>8</v>
      </c>
      <c r="P53" s="15" t="str">
        <f t="shared" si="9"/>
        <v>t</v>
      </c>
      <c r="Q53" s="15" t="str">
        <f t="shared" si="10"/>
        <v>t</v>
      </c>
      <c r="R53" s="16"/>
    </row>
    <row r="54" spans="1:18" x14ac:dyDescent="0.3">
      <c r="A54" s="39"/>
      <c r="B54" s="40"/>
      <c r="C54" s="20" t="s">
        <v>53</v>
      </c>
      <c r="D54" s="7">
        <f t="shared" si="0"/>
        <v>507</v>
      </c>
      <c r="E54" s="7">
        <f t="shared" si="1"/>
        <v>452</v>
      </c>
      <c r="F54" s="8">
        <v>217</v>
      </c>
      <c r="G54" s="7">
        <f t="shared" si="11"/>
        <v>235</v>
      </c>
      <c r="H54" s="7">
        <f t="shared" si="3"/>
        <v>71</v>
      </c>
      <c r="I54" s="7">
        <f t="shared" si="4"/>
        <v>164</v>
      </c>
      <c r="J54" s="7">
        <f t="shared" si="5"/>
        <v>55</v>
      </c>
      <c r="K54" s="8">
        <v>43</v>
      </c>
      <c r="L54" s="13">
        <f t="shared" si="6"/>
        <v>12</v>
      </c>
      <c r="M54" s="14">
        <f t="shared" si="7"/>
        <v>3</v>
      </c>
      <c r="N54" s="14">
        <f t="shared" si="8"/>
        <v>9</v>
      </c>
      <c r="P54" s="15" t="str">
        <f t="shared" si="9"/>
        <v>t</v>
      </c>
      <c r="Q54" s="15" t="str">
        <f t="shared" si="10"/>
        <v>t</v>
      </c>
      <c r="R54" s="16"/>
    </row>
    <row r="55" spans="1:18" x14ac:dyDescent="0.3">
      <c r="A55" s="39"/>
      <c r="B55" s="40"/>
      <c r="C55" s="20" t="s">
        <v>54</v>
      </c>
      <c r="D55" s="7">
        <f t="shared" si="0"/>
        <v>476</v>
      </c>
      <c r="E55" s="7">
        <f t="shared" si="1"/>
        <v>423</v>
      </c>
      <c r="F55" s="8">
        <v>203</v>
      </c>
      <c r="G55" s="7">
        <f t="shared" si="11"/>
        <v>220</v>
      </c>
      <c r="H55" s="7">
        <f t="shared" si="3"/>
        <v>66</v>
      </c>
      <c r="I55" s="7">
        <f t="shared" si="4"/>
        <v>154</v>
      </c>
      <c r="J55" s="7">
        <f t="shared" si="5"/>
        <v>53</v>
      </c>
      <c r="K55" s="8">
        <v>41</v>
      </c>
      <c r="L55" s="13">
        <f t="shared" si="6"/>
        <v>12</v>
      </c>
      <c r="M55" s="14">
        <f t="shared" si="7"/>
        <v>3</v>
      </c>
      <c r="N55" s="14">
        <f t="shared" si="8"/>
        <v>9</v>
      </c>
      <c r="P55" s="15" t="str">
        <f t="shared" si="9"/>
        <v>t</v>
      </c>
      <c r="Q55" s="15" t="str">
        <f t="shared" si="10"/>
        <v>t</v>
      </c>
      <c r="R55" s="16"/>
    </row>
    <row r="56" spans="1:18" x14ac:dyDescent="0.3">
      <c r="A56" s="39"/>
      <c r="B56" s="40"/>
      <c r="C56" s="76" t="s">
        <v>206</v>
      </c>
      <c r="D56" s="69">
        <f t="shared" si="0"/>
        <v>300</v>
      </c>
      <c r="E56" s="69">
        <v>238</v>
      </c>
      <c r="F56" s="70">
        <v>203</v>
      </c>
      <c r="G56" s="69">
        <f t="shared" ref="G56:G57" si="15">ROUNDDOWN((F56*$V$4)/$U$4,0)</f>
        <v>220</v>
      </c>
      <c r="H56" s="69">
        <f t="shared" ref="H56:H57" si="16">ROUNDUP(G56*0.3,0)</f>
        <v>66</v>
      </c>
      <c r="I56" s="69">
        <f t="shared" ref="I56:I57" si="17">ROUNDDOWN(G56*0.7,0)</f>
        <v>154</v>
      </c>
      <c r="J56" s="69">
        <f t="shared" si="5"/>
        <v>62</v>
      </c>
      <c r="K56" s="70">
        <v>48</v>
      </c>
      <c r="L56" s="71">
        <f t="shared" si="6"/>
        <v>14</v>
      </c>
      <c r="M56" s="72">
        <f t="shared" si="7"/>
        <v>4</v>
      </c>
      <c r="N56" s="72">
        <f t="shared" si="8"/>
        <v>10</v>
      </c>
      <c r="P56" s="38" t="str">
        <f t="shared" si="9"/>
        <v>t</v>
      </c>
      <c r="Q56" s="38" t="str">
        <f t="shared" si="10"/>
        <v>t</v>
      </c>
      <c r="R56" s="16"/>
    </row>
    <row r="57" spans="1:18" x14ac:dyDescent="0.3">
      <c r="A57" s="39"/>
      <c r="B57" s="40"/>
      <c r="C57" s="76" t="s">
        <v>207</v>
      </c>
      <c r="D57" s="69">
        <f t="shared" si="0"/>
        <v>283</v>
      </c>
      <c r="E57" s="69">
        <v>225</v>
      </c>
      <c r="F57" s="70">
        <v>203</v>
      </c>
      <c r="G57" s="69">
        <f t="shared" si="15"/>
        <v>220</v>
      </c>
      <c r="H57" s="69">
        <f t="shared" si="16"/>
        <v>66</v>
      </c>
      <c r="I57" s="69">
        <f t="shared" si="17"/>
        <v>154</v>
      </c>
      <c r="J57" s="69">
        <f t="shared" si="5"/>
        <v>58</v>
      </c>
      <c r="K57" s="70">
        <v>45</v>
      </c>
      <c r="L57" s="71">
        <f t="shared" si="6"/>
        <v>13</v>
      </c>
      <c r="M57" s="72">
        <f t="shared" si="7"/>
        <v>3</v>
      </c>
      <c r="N57" s="72">
        <f t="shared" si="8"/>
        <v>10</v>
      </c>
      <c r="P57" s="38" t="str">
        <f t="shared" si="9"/>
        <v>t</v>
      </c>
      <c r="Q57" s="38" t="str">
        <f t="shared" si="10"/>
        <v>t</v>
      </c>
      <c r="R57" s="16"/>
    </row>
    <row r="58" spans="1:18" x14ac:dyDescent="0.3">
      <c r="A58" s="39"/>
      <c r="B58" s="40"/>
      <c r="C58" s="20" t="s">
        <v>55</v>
      </c>
      <c r="D58" s="7">
        <f t="shared" si="0"/>
        <v>547</v>
      </c>
      <c r="E58" s="7">
        <f t="shared" si="1"/>
        <v>486</v>
      </c>
      <c r="F58" s="8">
        <v>233</v>
      </c>
      <c r="G58" s="7">
        <f t="shared" si="11"/>
        <v>253</v>
      </c>
      <c r="H58" s="7">
        <f t="shared" si="3"/>
        <v>76</v>
      </c>
      <c r="I58" s="7">
        <f t="shared" si="4"/>
        <v>177</v>
      </c>
      <c r="J58" s="7">
        <f t="shared" si="5"/>
        <v>61</v>
      </c>
      <c r="K58" s="8">
        <v>47</v>
      </c>
      <c r="L58" s="13">
        <f t="shared" si="6"/>
        <v>14</v>
      </c>
      <c r="M58" s="14">
        <f t="shared" si="7"/>
        <v>4</v>
      </c>
      <c r="N58" s="14">
        <f t="shared" si="8"/>
        <v>10</v>
      </c>
      <c r="P58" s="15" t="str">
        <f t="shared" si="9"/>
        <v>t</v>
      </c>
      <c r="Q58" s="15" t="str">
        <f t="shared" si="10"/>
        <v>t</v>
      </c>
      <c r="R58" s="16"/>
    </row>
    <row r="59" spans="1:18" x14ac:dyDescent="0.3">
      <c r="A59" s="39"/>
      <c r="B59" s="40"/>
      <c r="C59" s="20" t="s">
        <v>56</v>
      </c>
      <c r="D59" s="7">
        <f t="shared" si="0"/>
        <v>572</v>
      </c>
      <c r="E59" s="7">
        <f t="shared" si="1"/>
        <v>509</v>
      </c>
      <c r="F59" s="8">
        <v>244</v>
      </c>
      <c r="G59" s="7">
        <f t="shared" si="11"/>
        <v>265</v>
      </c>
      <c r="H59" s="7">
        <f t="shared" si="3"/>
        <v>80</v>
      </c>
      <c r="I59" s="7">
        <f t="shared" si="4"/>
        <v>185</v>
      </c>
      <c r="J59" s="7">
        <f t="shared" si="5"/>
        <v>63</v>
      </c>
      <c r="K59" s="8">
        <v>49</v>
      </c>
      <c r="L59" s="13">
        <f t="shared" si="6"/>
        <v>14</v>
      </c>
      <c r="M59" s="14">
        <f t="shared" si="7"/>
        <v>4</v>
      </c>
      <c r="N59" s="14">
        <f t="shared" si="8"/>
        <v>10</v>
      </c>
      <c r="P59" s="15" t="str">
        <f t="shared" si="9"/>
        <v>t</v>
      </c>
      <c r="Q59" s="15" t="str">
        <f t="shared" si="10"/>
        <v>t</v>
      </c>
      <c r="R59" s="16"/>
    </row>
    <row r="60" spans="1:18" x14ac:dyDescent="0.3">
      <c r="A60" s="39"/>
      <c r="B60" s="40"/>
      <c r="C60" s="20" t="s">
        <v>57</v>
      </c>
      <c r="D60" s="7">
        <f t="shared" si="0"/>
        <v>600</v>
      </c>
      <c r="E60" s="7">
        <f t="shared" si="1"/>
        <v>534</v>
      </c>
      <c r="F60" s="8">
        <v>256</v>
      </c>
      <c r="G60" s="7">
        <f t="shared" si="11"/>
        <v>278</v>
      </c>
      <c r="H60" s="7">
        <f t="shared" si="3"/>
        <v>84</v>
      </c>
      <c r="I60" s="7">
        <f t="shared" si="4"/>
        <v>194</v>
      </c>
      <c r="J60" s="7">
        <f t="shared" si="5"/>
        <v>66</v>
      </c>
      <c r="K60" s="8">
        <v>51</v>
      </c>
      <c r="L60" s="13">
        <f t="shared" si="6"/>
        <v>15</v>
      </c>
      <c r="M60" s="14">
        <f t="shared" si="7"/>
        <v>4</v>
      </c>
      <c r="N60" s="14">
        <f t="shared" si="8"/>
        <v>11</v>
      </c>
      <c r="P60" s="15" t="str">
        <f t="shared" si="9"/>
        <v>t</v>
      </c>
      <c r="Q60" s="15" t="str">
        <f t="shared" si="10"/>
        <v>t</v>
      </c>
      <c r="R60" s="16"/>
    </row>
    <row r="61" spans="1:18" x14ac:dyDescent="0.3">
      <c r="A61" s="39"/>
      <c r="B61" s="40"/>
      <c r="C61" s="20" t="s">
        <v>58</v>
      </c>
      <c r="D61" s="7">
        <f t="shared" si="0"/>
        <v>613</v>
      </c>
      <c r="E61" s="7">
        <f t="shared" si="1"/>
        <v>546</v>
      </c>
      <c r="F61" s="8">
        <v>262</v>
      </c>
      <c r="G61" s="7">
        <f t="shared" si="11"/>
        <v>284</v>
      </c>
      <c r="H61" s="7">
        <f t="shared" si="3"/>
        <v>86</v>
      </c>
      <c r="I61" s="7">
        <f t="shared" si="4"/>
        <v>198</v>
      </c>
      <c r="J61" s="7">
        <f t="shared" si="5"/>
        <v>67</v>
      </c>
      <c r="K61" s="8">
        <v>52</v>
      </c>
      <c r="L61" s="13">
        <f t="shared" si="6"/>
        <v>15</v>
      </c>
      <c r="M61" s="14">
        <f t="shared" si="7"/>
        <v>4</v>
      </c>
      <c r="N61" s="14">
        <f t="shared" si="8"/>
        <v>11</v>
      </c>
      <c r="P61" s="15" t="str">
        <f t="shared" si="9"/>
        <v>t</v>
      </c>
      <c r="Q61" s="15" t="str">
        <f t="shared" si="10"/>
        <v>t</v>
      </c>
      <c r="R61" s="16"/>
    </row>
    <row r="62" spans="1:18" x14ac:dyDescent="0.3">
      <c r="A62" s="39"/>
      <c r="B62" s="40"/>
      <c r="C62" s="20" t="s">
        <v>59</v>
      </c>
      <c r="D62" s="7">
        <f t="shared" si="0"/>
        <v>496</v>
      </c>
      <c r="E62" s="7">
        <f t="shared" si="1"/>
        <v>442</v>
      </c>
      <c r="F62" s="8">
        <v>212</v>
      </c>
      <c r="G62" s="7">
        <f t="shared" si="11"/>
        <v>230</v>
      </c>
      <c r="H62" s="7">
        <f t="shared" si="3"/>
        <v>69</v>
      </c>
      <c r="I62" s="7">
        <f t="shared" si="4"/>
        <v>161</v>
      </c>
      <c r="J62" s="7">
        <f t="shared" si="5"/>
        <v>54</v>
      </c>
      <c r="K62" s="8">
        <v>42</v>
      </c>
      <c r="L62" s="13">
        <f t="shared" si="6"/>
        <v>12</v>
      </c>
      <c r="M62" s="14">
        <f t="shared" si="7"/>
        <v>3</v>
      </c>
      <c r="N62" s="14">
        <f t="shared" si="8"/>
        <v>9</v>
      </c>
      <c r="P62" s="15" t="str">
        <f t="shared" si="9"/>
        <v>t</v>
      </c>
      <c r="Q62" s="15" t="str">
        <f t="shared" si="10"/>
        <v>t</v>
      </c>
      <c r="R62" s="16"/>
    </row>
    <row r="63" spans="1:18" x14ac:dyDescent="0.3">
      <c r="A63" s="39"/>
      <c r="B63" s="40"/>
      <c r="C63" s="20" t="s">
        <v>60</v>
      </c>
      <c r="D63" s="7">
        <f t="shared" si="0"/>
        <v>449</v>
      </c>
      <c r="E63" s="7">
        <f t="shared" si="1"/>
        <v>400</v>
      </c>
      <c r="F63" s="8">
        <v>192</v>
      </c>
      <c r="G63" s="7">
        <f t="shared" si="11"/>
        <v>208</v>
      </c>
      <c r="H63" s="7">
        <f t="shared" si="3"/>
        <v>63</v>
      </c>
      <c r="I63" s="7">
        <f t="shared" si="4"/>
        <v>145</v>
      </c>
      <c r="J63" s="7">
        <f t="shared" si="5"/>
        <v>49</v>
      </c>
      <c r="K63" s="8">
        <v>38</v>
      </c>
      <c r="L63" s="13">
        <f t="shared" si="6"/>
        <v>11</v>
      </c>
      <c r="M63" s="14">
        <f t="shared" si="7"/>
        <v>3</v>
      </c>
      <c r="N63" s="14">
        <f t="shared" si="8"/>
        <v>8</v>
      </c>
      <c r="P63" s="15" t="str">
        <f t="shared" si="9"/>
        <v>t</v>
      </c>
      <c r="Q63" s="15" t="str">
        <f t="shared" si="10"/>
        <v>t</v>
      </c>
      <c r="R63" s="16"/>
    </row>
    <row r="64" spans="1:18" x14ac:dyDescent="0.3">
      <c r="A64" s="39"/>
      <c r="B64" s="40"/>
      <c r="C64" s="20" t="s">
        <v>61</v>
      </c>
      <c r="D64" s="7">
        <f t="shared" si="0"/>
        <v>501</v>
      </c>
      <c r="E64" s="7">
        <f t="shared" si="1"/>
        <v>446</v>
      </c>
      <c r="F64" s="8">
        <v>214</v>
      </c>
      <c r="G64" s="7">
        <f t="shared" si="11"/>
        <v>232</v>
      </c>
      <c r="H64" s="7">
        <f t="shared" si="3"/>
        <v>70</v>
      </c>
      <c r="I64" s="7">
        <f t="shared" si="4"/>
        <v>162</v>
      </c>
      <c r="J64" s="7">
        <f t="shared" si="5"/>
        <v>55</v>
      </c>
      <c r="K64" s="8">
        <v>43</v>
      </c>
      <c r="L64" s="13">
        <f t="shared" si="6"/>
        <v>12</v>
      </c>
      <c r="M64" s="14">
        <f t="shared" si="7"/>
        <v>3</v>
      </c>
      <c r="N64" s="14">
        <f t="shared" si="8"/>
        <v>9</v>
      </c>
      <c r="P64" s="15" t="str">
        <f t="shared" si="9"/>
        <v>t</v>
      </c>
      <c r="Q64" s="15" t="str">
        <f t="shared" si="10"/>
        <v>t</v>
      </c>
      <c r="R64" s="16"/>
    </row>
    <row r="65" spans="1:18" x14ac:dyDescent="0.3">
      <c r="A65" s="39"/>
      <c r="B65" s="40"/>
      <c r="C65" s="20" t="s">
        <v>62</v>
      </c>
      <c r="D65" s="22">
        <f t="shared" si="0"/>
        <v>551</v>
      </c>
      <c r="E65" s="22">
        <f t="shared" si="1"/>
        <v>490</v>
      </c>
      <c r="F65" s="23">
        <v>235</v>
      </c>
      <c r="G65" s="22">
        <f t="shared" si="11"/>
        <v>255</v>
      </c>
      <c r="H65" s="22">
        <f t="shared" si="3"/>
        <v>77</v>
      </c>
      <c r="I65" s="22">
        <f t="shared" si="4"/>
        <v>178</v>
      </c>
      <c r="J65" s="22">
        <f t="shared" si="5"/>
        <v>61</v>
      </c>
      <c r="K65" s="23">
        <v>47</v>
      </c>
      <c r="L65" s="13">
        <f t="shared" si="6"/>
        <v>14</v>
      </c>
      <c r="M65" s="14">
        <f t="shared" si="7"/>
        <v>4</v>
      </c>
      <c r="N65" s="14">
        <f t="shared" si="8"/>
        <v>10</v>
      </c>
      <c r="O65" s="26"/>
      <c r="P65" s="24" t="str">
        <f t="shared" si="9"/>
        <v>t</v>
      </c>
      <c r="Q65" s="24" t="str">
        <f t="shared" si="10"/>
        <v>t</v>
      </c>
      <c r="R65" s="16"/>
    </row>
    <row r="66" spans="1:18" x14ac:dyDescent="0.3">
      <c r="A66" s="39"/>
      <c r="B66" s="40"/>
      <c r="C66" s="20" t="s">
        <v>63</v>
      </c>
      <c r="D66" s="22">
        <f t="shared" si="0"/>
        <v>560</v>
      </c>
      <c r="E66" s="22">
        <f t="shared" si="1"/>
        <v>498</v>
      </c>
      <c r="F66" s="23">
        <v>239</v>
      </c>
      <c r="G66" s="22">
        <f t="shared" si="11"/>
        <v>259</v>
      </c>
      <c r="H66" s="22">
        <f t="shared" si="3"/>
        <v>78</v>
      </c>
      <c r="I66" s="22">
        <f t="shared" si="4"/>
        <v>181</v>
      </c>
      <c r="J66" s="22">
        <f t="shared" si="5"/>
        <v>62</v>
      </c>
      <c r="K66" s="23">
        <v>48</v>
      </c>
      <c r="L66" s="13">
        <f t="shared" si="6"/>
        <v>14</v>
      </c>
      <c r="M66" s="14">
        <f t="shared" si="7"/>
        <v>4</v>
      </c>
      <c r="N66" s="14">
        <f t="shared" si="8"/>
        <v>10</v>
      </c>
      <c r="O66" s="26"/>
      <c r="P66" s="24" t="str">
        <f t="shared" si="9"/>
        <v>t</v>
      </c>
      <c r="Q66" s="24" t="str">
        <f t="shared" si="10"/>
        <v>t</v>
      </c>
      <c r="R66" s="16"/>
    </row>
    <row r="67" spans="1:18" x14ac:dyDescent="0.3">
      <c r="A67" s="39"/>
      <c r="B67" s="40"/>
      <c r="C67" s="20" t="s">
        <v>64</v>
      </c>
      <c r="D67" s="22">
        <f t="shared" si="0"/>
        <v>644</v>
      </c>
      <c r="E67" s="22">
        <f t="shared" si="1"/>
        <v>573</v>
      </c>
      <c r="F67" s="23">
        <v>275</v>
      </c>
      <c r="G67" s="22">
        <f t="shared" si="11"/>
        <v>298</v>
      </c>
      <c r="H67" s="22">
        <f t="shared" si="3"/>
        <v>90</v>
      </c>
      <c r="I67" s="22">
        <f t="shared" si="4"/>
        <v>208</v>
      </c>
      <c r="J67" s="22">
        <f t="shared" si="5"/>
        <v>71</v>
      </c>
      <c r="K67" s="23">
        <v>55</v>
      </c>
      <c r="L67" s="13">
        <f t="shared" si="6"/>
        <v>16</v>
      </c>
      <c r="M67" s="14">
        <f t="shared" si="7"/>
        <v>4</v>
      </c>
      <c r="N67" s="14">
        <f t="shared" si="8"/>
        <v>12</v>
      </c>
      <c r="O67" s="26"/>
      <c r="P67" s="24" t="str">
        <f t="shared" si="9"/>
        <v>t</v>
      </c>
      <c r="Q67" s="24" t="str">
        <f t="shared" si="10"/>
        <v>t</v>
      </c>
      <c r="R67" s="16"/>
    </row>
    <row r="68" spans="1:18" x14ac:dyDescent="0.3">
      <c r="A68" s="39"/>
      <c r="B68" s="41" t="s">
        <v>175</v>
      </c>
      <c r="C68" s="20" t="s">
        <v>65</v>
      </c>
      <c r="D68" s="22">
        <f t="shared" si="0"/>
        <v>361</v>
      </c>
      <c r="E68" s="22">
        <f t="shared" si="1"/>
        <v>321</v>
      </c>
      <c r="F68" s="23">
        <v>154</v>
      </c>
      <c r="G68" s="22">
        <f t="shared" si="11"/>
        <v>167</v>
      </c>
      <c r="H68" s="22">
        <f t="shared" si="3"/>
        <v>51</v>
      </c>
      <c r="I68" s="22">
        <f t="shared" si="4"/>
        <v>116</v>
      </c>
      <c r="J68" s="22">
        <f t="shared" si="5"/>
        <v>40</v>
      </c>
      <c r="K68" s="23">
        <v>31</v>
      </c>
      <c r="L68" s="13">
        <f t="shared" si="6"/>
        <v>9</v>
      </c>
      <c r="M68" s="14">
        <f t="shared" si="7"/>
        <v>2</v>
      </c>
      <c r="N68" s="14">
        <f t="shared" si="8"/>
        <v>7</v>
      </c>
      <c r="O68" s="26"/>
      <c r="P68" s="24" t="str">
        <f t="shared" si="9"/>
        <v>t</v>
      </c>
      <c r="Q68" s="24" t="str">
        <f t="shared" si="10"/>
        <v>t</v>
      </c>
      <c r="R68" s="16"/>
    </row>
    <row r="69" spans="1:18" x14ac:dyDescent="0.3">
      <c r="A69" s="39"/>
      <c r="B69" s="41"/>
      <c r="C69" s="20" t="s">
        <v>66</v>
      </c>
      <c r="D69" s="22">
        <f t="shared" si="0"/>
        <v>445</v>
      </c>
      <c r="E69" s="22">
        <f t="shared" si="1"/>
        <v>396</v>
      </c>
      <c r="F69" s="23">
        <v>190</v>
      </c>
      <c r="G69" s="22">
        <f t="shared" si="11"/>
        <v>206</v>
      </c>
      <c r="H69" s="22">
        <f t="shared" si="3"/>
        <v>62</v>
      </c>
      <c r="I69" s="22">
        <f t="shared" si="4"/>
        <v>144</v>
      </c>
      <c r="J69" s="22">
        <f t="shared" si="5"/>
        <v>49</v>
      </c>
      <c r="K69" s="23">
        <v>38</v>
      </c>
      <c r="L69" s="13">
        <f t="shared" si="6"/>
        <v>11</v>
      </c>
      <c r="M69" s="14">
        <f t="shared" si="7"/>
        <v>3</v>
      </c>
      <c r="N69" s="14">
        <f t="shared" si="8"/>
        <v>8</v>
      </c>
      <c r="O69" s="26"/>
      <c r="P69" s="24" t="str">
        <f t="shared" si="9"/>
        <v>t</v>
      </c>
      <c r="Q69" s="24" t="str">
        <f t="shared" si="10"/>
        <v>t</v>
      </c>
      <c r="R69" s="16"/>
    </row>
    <row r="70" spans="1:18" x14ac:dyDescent="0.3">
      <c r="A70" s="39"/>
      <c r="B70" s="41"/>
      <c r="C70" s="20" t="s">
        <v>67</v>
      </c>
      <c r="D70" s="22">
        <f t="shared" si="0"/>
        <v>378</v>
      </c>
      <c r="E70" s="22">
        <f t="shared" si="1"/>
        <v>337</v>
      </c>
      <c r="F70" s="23">
        <v>162</v>
      </c>
      <c r="G70" s="22">
        <f t="shared" si="11"/>
        <v>175</v>
      </c>
      <c r="H70" s="22">
        <f t="shared" si="3"/>
        <v>53</v>
      </c>
      <c r="I70" s="22">
        <f t="shared" si="4"/>
        <v>122</v>
      </c>
      <c r="J70" s="22">
        <f t="shared" si="5"/>
        <v>41</v>
      </c>
      <c r="K70" s="23">
        <v>32</v>
      </c>
      <c r="L70" s="13">
        <f t="shared" si="6"/>
        <v>9</v>
      </c>
      <c r="M70" s="14">
        <f t="shared" si="7"/>
        <v>2</v>
      </c>
      <c r="N70" s="14">
        <f t="shared" si="8"/>
        <v>7</v>
      </c>
      <c r="O70" s="26"/>
      <c r="P70" s="24" t="str">
        <f t="shared" si="9"/>
        <v>t</v>
      </c>
      <c r="Q70" s="24" t="str">
        <f t="shared" si="10"/>
        <v>t</v>
      </c>
      <c r="R70" s="16"/>
    </row>
    <row r="71" spans="1:18" x14ac:dyDescent="0.3">
      <c r="A71" s="39"/>
      <c r="B71" s="41" t="s">
        <v>68</v>
      </c>
      <c r="C71" s="21" t="s">
        <v>69</v>
      </c>
      <c r="D71" s="22">
        <f t="shared" si="0"/>
        <v>578</v>
      </c>
      <c r="E71" s="22">
        <f t="shared" si="1"/>
        <v>515</v>
      </c>
      <c r="F71" s="23">
        <v>247</v>
      </c>
      <c r="G71" s="22">
        <f t="shared" si="11"/>
        <v>268</v>
      </c>
      <c r="H71" s="22">
        <f t="shared" si="3"/>
        <v>81</v>
      </c>
      <c r="I71" s="22">
        <f t="shared" si="4"/>
        <v>187</v>
      </c>
      <c r="J71" s="22">
        <f t="shared" si="5"/>
        <v>63</v>
      </c>
      <c r="K71" s="23">
        <v>49</v>
      </c>
      <c r="L71" s="13">
        <f t="shared" si="6"/>
        <v>14</v>
      </c>
      <c r="M71" s="14">
        <f t="shared" si="7"/>
        <v>4</v>
      </c>
      <c r="N71" s="14">
        <f t="shared" si="8"/>
        <v>10</v>
      </c>
      <c r="O71" s="26"/>
      <c r="P71" s="24" t="str">
        <f t="shared" si="9"/>
        <v>t</v>
      </c>
      <c r="Q71" s="24" t="str">
        <f t="shared" si="10"/>
        <v>t</v>
      </c>
      <c r="R71" s="16"/>
    </row>
    <row r="72" spans="1:18" x14ac:dyDescent="0.3">
      <c r="A72" s="39"/>
      <c r="B72" s="41"/>
      <c r="C72" s="21" t="s">
        <v>70</v>
      </c>
      <c r="D72" s="22">
        <f t="shared" si="0"/>
        <v>520</v>
      </c>
      <c r="E72" s="22">
        <f t="shared" si="1"/>
        <v>463</v>
      </c>
      <c r="F72" s="23">
        <v>222</v>
      </c>
      <c r="G72" s="22">
        <f t="shared" si="11"/>
        <v>241</v>
      </c>
      <c r="H72" s="22">
        <f t="shared" si="3"/>
        <v>73</v>
      </c>
      <c r="I72" s="22">
        <f t="shared" si="4"/>
        <v>168</v>
      </c>
      <c r="J72" s="22">
        <f t="shared" si="5"/>
        <v>57</v>
      </c>
      <c r="K72" s="23">
        <v>44</v>
      </c>
      <c r="L72" s="13">
        <f t="shared" si="6"/>
        <v>13</v>
      </c>
      <c r="M72" s="14">
        <f t="shared" si="7"/>
        <v>3</v>
      </c>
      <c r="N72" s="14">
        <f t="shared" si="8"/>
        <v>10</v>
      </c>
      <c r="O72" s="26"/>
      <c r="P72" s="24" t="str">
        <f t="shared" si="9"/>
        <v>t</v>
      </c>
      <c r="Q72" s="24" t="str">
        <f t="shared" si="10"/>
        <v>t</v>
      </c>
      <c r="R72" s="16"/>
    </row>
    <row r="73" spans="1:18" x14ac:dyDescent="0.3">
      <c r="A73" s="39"/>
      <c r="B73" s="41" t="s">
        <v>71</v>
      </c>
      <c r="C73" s="20" t="s">
        <v>72</v>
      </c>
      <c r="D73" s="22">
        <f t="shared" si="0"/>
        <v>394</v>
      </c>
      <c r="E73" s="22">
        <f t="shared" si="1"/>
        <v>350</v>
      </c>
      <c r="F73" s="23">
        <v>168</v>
      </c>
      <c r="G73" s="22">
        <f t="shared" si="11"/>
        <v>182</v>
      </c>
      <c r="H73" s="22">
        <f t="shared" si="3"/>
        <v>55</v>
      </c>
      <c r="I73" s="22">
        <f t="shared" si="4"/>
        <v>127</v>
      </c>
      <c r="J73" s="22">
        <f t="shared" si="5"/>
        <v>44</v>
      </c>
      <c r="K73" s="23">
        <v>34</v>
      </c>
      <c r="L73" s="13">
        <f t="shared" si="6"/>
        <v>10</v>
      </c>
      <c r="M73" s="14">
        <f t="shared" si="7"/>
        <v>3</v>
      </c>
      <c r="N73" s="14">
        <f t="shared" si="8"/>
        <v>7</v>
      </c>
      <c r="O73" s="26"/>
      <c r="P73" s="24" t="str">
        <f t="shared" si="9"/>
        <v>t</v>
      </c>
      <c r="Q73" s="24" t="str">
        <f t="shared" si="10"/>
        <v>t</v>
      </c>
      <c r="R73" s="16"/>
    </row>
    <row r="74" spans="1:18" x14ac:dyDescent="0.3">
      <c r="A74" s="39"/>
      <c r="B74" s="41"/>
      <c r="C74" s="20" t="s">
        <v>73</v>
      </c>
      <c r="D74" s="22">
        <f t="shared" si="0"/>
        <v>492</v>
      </c>
      <c r="E74" s="22">
        <f t="shared" si="1"/>
        <v>438</v>
      </c>
      <c r="F74" s="23">
        <v>210</v>
      </c>
      <c r="G74" s="22">
        <f t="shared" si="11"/>
        <v>228</v>
      </c>
      <c r="H74" s="22">
        <f t="shared" si="3"/>
        <v>69</v>
      </c>
      <c r="I74" s="22">
        <f t="shared" si="4"/>
        <v>159</v>
      </c>
      <c r="J74" s="22">
        <f t="shared" si="5"/>
        <v>54</v>
      </c>
      <c r="K74" s="23">
        <v>42</v>
      </c>
      <c r="L74" s="13">
        <f t="shared" si="6"/>
        <v>12</v>
      </c>
      <c r="M74" s="14">
        <f t="shared" si="7"/>
        <v>3</v>
      </c>
      <c r="N74" s="14">
        <f t="shared" si="8"/>
        <v>9</v>
      </c>
      <c r="O74" s="26"/>
      <c r="P74" s="24" t="str">
        <f t="shared" si="9"/>
        <v>t</v>
      </c>
      <c r="Q74" s="24" t="str">
        <f t="shared" si="10"/>
        <v>t</v>
      </c>
      <c r="R74" s="16"/>
    </row>
    <row r="75" spans="1:18" x14ac:dyDescent="0.3">
      <c r="A75" s="39"/>
      <c r="B75" s="41"/>
      <c r="C75" s="20" t="s">
        <v>74</v>
      </c>
      <c r="D75" s="22">
        <f t="shared" si="0"/>
        <v>469</v>
      </c>
      <c r="E75" s="22">
        <f t="shared" si="1"/>
        <v>417</v>
      </c>
      <c r="F75" s="23">
        <v>200</v>
      </c>
      <c r="G75" s="22">
        <f t="shared" si="11"/>
        <v>217</v>
      </c>
      <c r="H75" s="22">
        <f t="shared" si="3"/>
        <v>66</v>
      </c>
      <c r="I75" s="22">
        <f t="shared" si="4"/>
        <v>151</v>
      </c>
      <c r="J75" s="22">
        <f t="shared" si="5"/>
        <v>52</v>
      </c>
      <c r="K75" s="23">
        <v>40</v>
      </c>
      <c r="L75" s="13">
        <f t="shared" si="6"/>
        <v>12</v>
      </c>
      <c r="M75" s="14">
        <f t="shared" si="7"/>
        <v>3</v>
      </c>
      <c r="N75" s="14">
        <f t="shared" si="8"/>
        <v>9</v>
      </c>
      <c r="O75" s="26"/>
      <c r="P75" s="24" t="str">
        <f t="shared" si="9"/>
        <v>t</v>
      </c>
      <c r="Q75" s="24" t="str">
        <f t="shared" si="10"/>
        <v>t</v>
      </c>
      <c r="R75" s="16"/>
    </row>
    <row r="76" spans="1:18" x14ac:dyDescent="0.3">
      <c r="A76" s="39"/>
      <c r="B76" s="41"/>
      <c r="C76" s="20" t="s">
        <v>75</v>
      </c>
      <c r="D76" s="22">
        <f t="shared" si="0"/>
        <v>398</v>
      </c>
      <c r="E76" s="22">
        <f t="shared" si="1"/>
        <v>354</v>
      </c>
      <c r="F76" s="23">
        <v>170</v>
      </c>
      <c r="G76" s="22">
        <f t="shared" si="11"/>
        <v>184</v>
      </c>
      <c r="H76" s="22">
        <f t="shared" si="3"/>
        <v>56</v>
      </c>
      <c r="I76" s="22">
        <f t="shared" si="4"/>
        <v>128</v>
      </c>
      <c r="J76" s="22">
        <f t="shared" si="5"/>
        <v>44</v>
      </c>
      <c r="K76" s="23">
        <v>34</v>
      </c>
      <c r="L76" s="13">
        <f t="shared" si="6"/>
        <v>10</v>
      </c>
      <c r="M76" s="14">
        <f t="shared" si="7"/>
        <v>3</v>
      </c>
      <c r="N76" s="14">
        <f t="shared" si="8"/>
        <v>7</v>
      </c>
      <c r="O76" s="26"/>
      <c r="P76" s="24" t="str">
        <f t="shared" si="9"/>
        <v>t</v>
      </c>
      <c r="Q76" s="24" t="str">
        <f t="shared" si="10"/>
        <v>t</v>
      </c>
      <c r="R76" s="16"/>
    </row>
    <row r="77" spans="1:18" x14ac:dyDescent="0.3">
      <c r="A77" s="39"/>
      <c r="B77" s="41"/>
      <c r="C77" s="20" t="s">
        <v>76</v>
      </c>
      <c r="D77" s="22">
        <f t="shared" si="0"/>
        <v>492</v>
      </c>
      <c r="E77" s="22">
        <f t="shared" si="1"/>
        <v>438</v>
      </c>
      <c r="F77" s="23">
        <v>210</v>
      </c>
      <c r="G77" s="22">
        <f t="shared" si="11"/>
        <v>228</v>
      </c>
      <c r="H77" s="22">
        <f t="shared" si="3"/>
        <v>69</v>
      </c>
      <c r="I77" s="22">
        <f t="shared" si="4"/>
        <v>159</v>
      </c>
      <c r="J77" s="22">
        <f t="shared" si="5"/>
        <v>54</v>
      </c>
      <c r="K77" s="23">
        <v>42</v>
      </c>
      <c r="L77" s="13">
        <f t="shared" si="6"/>
        <v>12</v>
      </c>
      <c r="M77" s="14">
        <f t="shared" si="7"/>
        <v>3</v>
      </c>
      <c r="N77" s="14">
        <f t="shared" si="8"/>
        <v>9</v>
      </c>
      <c r="O77" s="26"/>
      <c r="P77" s="24" t="str">
        <f t="shared" si="9"/>
        <v>t</v>
      </c>
      <c r="Q77" s="24" t="str">
        <f t="shared" si="10"/>
        <v>t</v>
      </c>
      <c r="R77" s="16"/>
    </row>
    <row r="78" spans="1:18" x14ac:dyDescent="0.3">
      <c r="A78" s="39"/>
      <c r="B78" s="41"/>
      <c r="C78" s="20" t="s">
        <v>77</v>
      </c>
      <c r="D78" s="22">
        <f t="shared" ref="D78:D123" si="18">E78+J78</f>
        <v>394</v>
      </c>
      <c r="E78" s="22">
        <f t="shared" ref="E78:E123" si="19">F78+G78</f>
        <v>350</v>
      </c>
      <c r="F78" s="23">
        <v>168</v>
      </c>
      <c r="G78" s="22">
        <f t="shared" ref="G78:G123" si="20">ROUNDDOWN((F78*$V$4)/$U$4,0)</f>
        <v>182</v>
      </c>
      <c r="H78" s="22">
        <f t="shared" ref="H78:H123" si="21">ROUNDUP(G78*0.3,0)</f>
        <v>55</v>
      </c>
      <c r="I78" s="22">
        <f t="shared" ref="I78:I123" si="22">ROUNDDOWN(G78*0.7,0)</f>
        <v>127</v>
      </c>
      <c r="J78" s="22">
        <f t="shared" ref="J78:J123" si="23">K78+L78</f>
        <v>44</v>
      </c>
      <c r="K78" s="23">
        <v>34</v>
      </c>
      <c r="L78" s="13">
        <f t="shared" ref="L78:L123" si="24">ROUNDDOWN(K78*0.3,0)</f>
        <v>10</v>
      </c>
      <c r="M78" s="14">
        <f t="shared" ref="M78:M123" si="25">ROUNDDOWN(L78*0.3,0)</f>
        <v>3</v>
      </c>
      <c r="N78" s="14">
        <f t="shared" ref="N78:N123" si="26">ROUNDUP(L78*0.7,0)</f>
        <v>7</v>
      </c>
      <c r="O78" s="26"/>
      <c r="P78" s="24" t="str">
        <f t="shared" ref="P78:P123" si="27">IF(H78+I78=G78, "t", "f")</f>
        <v>t</v>
      </c>
      <c r="Q78" s="24" t="str">
        <f t="shared" ref="Q78:Q123" si="28">IF(M78+N78=L78, "t", "f")</f>
        <v>t</v>
      </c>
      <c r="R78" s="16"/>
    </row>
    <row r="79" spans="1:18" x14ac:dyDescent="0.3">
      <c r="A79" s="39"/>
      <c r="B79" s="41"/>
      <c r="C79" s="20" t="s">
        <v>78</v>
      </c>
      <c r="D79" s="22">
        <f t="shared" si="18"/>
        <v>398</v>
      </c>
      <c r="E79" s="22">
        <f t="shared" si="19"/>
        <v>354</v>
      </c>
      <c r="F79" s="23">
        <v>170</v>
      </c>
      <c r="G79" s="22">
        <f t="shared" si="20"/>
        <v>184</v>
      </c>
      <c r="H79" s="22">
        <f t="shared" si="21"/>
        <v>56</v>
      </c>
      <c r="I79" s="22">
        <f t="shared" si="22"/>
        <v>128</v>
      </c>
      <c r="J79" s="22">
        <f t="shared" si="23"/>
        <v>44</v>
      </c>
      <c r="K79" s="23">
        <v>34</v>
      </c>
      <c r="L79" s="13">
        <f t="shared" si="24"/>
        <v>10</v>
      </c>
      <c r="M79" s="14">
        <f t="shared" si="25"/>
        <v>3</v>
      </c>
      <c r="N79" s="14">
        <f t="shared" si="26"/>
        <v>7</v>
      </c>
      <c r="O79" s="26"/>
      <c r="P79" s="24" t="str">
        <f t="shared" si="27"/>
        <v>t</v>
      </c>
      <c r="Q79" s="24" t="str">
        <f t="shared" si="28"/>
        <v>t</v>
      </c>
      <c r="R79" s="16"/>
    </row>
    <row r="80" spans="1:18" x14ac:dyDescent="0.3">
      <c r="A80" s="39"/>
      <c r="B80" s="41"/>
      <c r="C80" s="20" t="s">
        <v>79</v>
      </c>
      <c r="D80" s="22">
        <f t="shared" si="18"/>
        <v>492</v>
      </c>
      <c r="E80" s="22">
        <f t="shared" si="19"/>
        <v>438</v>
      </c>
      <c r="F80" s="23">
        <v>210</v>
      </c>
      <c r="G80" s="22">
        <f t="shared" si="20"/>
        <v>228</v>
      </c>
      <c r="H80" s="22">
        <f t="shared" si="21"/>
        <v>69</v>
      </c>
      <c r="I80" s="22">
        <f t="shared" si="22"/>
        <v>159</v>
      </c>
      <c r="J80" s="22">
        <f t="shared" si="23"/>
        <v>54</v>
      </c>
      <c r="K80" s="23">
        <v>42</v>
      </c>
      <c r="L80" s="13">
        <f t="shared" si="24"/>
        <v>12</v>
      </c>
      <c r="M80" s="14">
        <f t="shared" si="25"/>
        <v>3</v>
      </c>
      <c r="N80" s="14">
        <f t="shared" si="26"/>
        <v>9</v>
      </c>
      <c r="O80" s="26"/>
      <c r="P80" s="24" t="str">
        <f t="shared" si="27"/>
        <v>t</v>
      </c>
      <c r="Q80" s="24" t="str">
        <f t="shared" si="28"/>
        <v>t</v>
      </c>
      <c r="R80" s="16"/>
    </row>
    <row r="81" spans="1:18" x14ac:dyDescent="0.3">
      <c r="A81" s="39"/>
      <c r="B81" s="41"/>
      <c r="C81" s="20" t="s">
        <v>80</v>
      </c>
      <c r="D81" s="22">
        <f t="shared" si="18"/>
        <v>503</v>
      </c>
      <c r="E81" s="22">
        <f t="shared" si="19"/>
        <v>448</v>
      </c>
      <c r="F81" s="23">
        <v>215</v>
      </c>
      <c r="G81" s="22">
        <f t="shared" si="20"/>
        <v>233</v>
      </c>
      <c r="H81" s="22">
        <f t="shared" si="21"/>
        <v>70</v>
      </c>
      <c r="I81" s="22">
        <f t="shared" si="22"/>
        <v>163</v>
      </c>
      <c r="J81" s="22">
        <f t="shared" si="23"/>
        <v>55</v>
      </c>
      <c r="K81" s="23">
        <v>43</v>
      </c>
      <c r="L81" s="13">
        <f t="shared" si="24"/>
        <v>12</v>
      </c>
      <c r="M81" s="14">
        <f t="shared" si="25"/>
        <v>3</v>
      </c>
      <c r="N81" s="14">
        <f t="shared" si="26"/>
        <v>9</v>
      </c>
      <c r="O81" s="26"/>
      <c r="P81" s="24" t="str">
        <f t="shared" si="27"/>
        <v>t</v>
      </c>
      <c r="Q81" s="24" t="str">
        <f t="shared" si="28"/>
        <v>t</v>
      </c>
      <c r="R81" s="16"/>
    </row>
    <row r="82" spans="1:18" x14ac:dyDescent="0.3">
      <c r="A82" s="39"/>
      <c r="B82" s="41" t="s">
        <v>173</v>
      </c>
      <c r="C82" s="20" t="s">
        <v>81</v>
      </c>
      <c r="D82" s="22">
        <f t="shared" si="18"/>
        <v>482</v>
      </c>
      <c r="E82" s="22">
        <f t="shared" si="19"/>
        <v>429</v>
      </c>
      <c r="F82" s="23">
        <v>206</v>
      </c>
      <c r="G82" s="22">
        <f t="shared" si="20"/>
        <v>223</v>
      </c>
      <c r="H82" s="22">
        <f t="shared" si="21"/>
        <v>67</v>
      </c>
      <c r="I82" s="22">
        <f t="shared" si="22"/>
        <v>156</v>
      </c>
      <c r="J82" s="22">
        <f t="shared" si="23"/>
        <v>53</v>
      </c>
      <c r="K82" s="23">
        <v>41</v>
      </c>
      <c r="L82" s="13">
        <f t="shared" si="24"/>
        <v>12</v>
      </c>
      <c r="M82" s="14">
        <f t="shared" si="25"/>
        <v>3</v>
      </c>
      <c r="N82" s="14">
        <f t="shared" si="26"/>
        <v>9</v>
      </c>
      <c r="O82" s="26"/>
      <c r="P82" s="24" t="str">
        <f t="shared" si="27"/>
        <v>t</v>
      </c>
      <c r="Q82" s="24" t="str">
        <f t="shared" si="28"/>
        <v>t</v>
      </c>
      <c r="R82" s="16"/>
    </row>
    <row r="83" spans="1:18" x14ac:dyDescent="0.3">
      <c r="A83" s="39"/>
      <c r="B83" s="41"/>
      <c r="C83" s="20" t="s">
        <v>82</v>
      </c>
      <c r="D83" s="22">
        <f t="shared" si="18"/>
        <v>482</v>
      </c>
      <c r="E83" s="22">
        <f t="shared" si="19"/>
        <v>429</v>
      </c>
      <c r="F83" s="23">
        <v>206</v>
      </c>
      <c r="G83" s="22">
        <f t="shared" si="20"/>
        <v>223</v>
      </c>
      <c r="H83" s="22">
        <f t="shared" si="21"/>
        <v>67</v>
      </c>
      <c r="I83" s="22">
        <f t="shared" si="22"/>
        <v>156</v>
      </c>
      <c r="J83" s="22">
        <f t="shared" si="23"/>
        <v>53</v>
      </c>
      <c r="K83" s="23">
        <v>41</v>
      </c>
      <c r="L83" s="13">
        <f t="shared" si="24"/>
        <v>12</v>
      </c>
      <c r="M83" s="14">
        <f t="shared" si="25"/>
        <v>3</v>
      </c>
      <c r="N83" s="14">
        <f t="shared" si="26"/>
        <v>9</v>
      </c>
      <c r="O83" s="26"/>
      <c r="P83" s="24" t="str">
        <f t="shared" si="27"/>
        <v>t</v>
      </c>
      <c r="Q83" s="24" t="str">
        <f t="shared" si="28"/>
        <v>t</v>
      </c>
      <c r="R83" s="16"/>
    </row>
    <row r="84" spans="1:18" x14ac:dyDescent="0.3">
      <c r="A84" s="39"/>
      <c r="B84" s="41"/>
      <c r="C84" s="20" t="s">
        <v>83</v>
      </c>
      <c r="D84" s="22">
        <f t="shared" si="18"/>
        <v>515</v>
      </c>
      <c r="E84" s="22">
        <f t="shared" si="19"/>
        <v>458</v>
      </c>
      <c r="F84" s="23">
        <v>220</v>
      </c>
      <c r="G84" s="22">
        <f t="shared" si="20"/>
        <v>238</v>
      </c>
      <c r="H84" s="22">
        <f t="shared" si="21"/>
        <v>72</v>
      </c>
      <c r="I84" s="22">
        <f t="shared" si="22"/>
        <v>166</v>
      </c>
      <c r="J84" s="22">
        <f t="shared" si="23"/>
        <v>57</v>
      </c>
      <c r="K84" s="23">
        <v>44</v>
      </c>
      <c r="L84" s="13">
        <f t="shared" si="24"/>
        <v>13</v>
      </c>
      <c r="M84" s="14">
        <f t="shared" si="25"/>
        <v>3</v>
      </c>
      <c r="N84" s="14">
        <f t="shared" si="26"/>
        <v>10</v>
      </c>
      <c r="O84" s="26"/>
      <c r="P84" s="24" t="str">
        <f t="shared" si="27"/>
        <v>t</v>
      </c>
      <c r="Q84" s="24" t="str">
        <f t="shared" si="28"/>
        <v>t</v>
      </c>
      <c r="R84" s="16"/>
    </row>
    <row r="85" spans="1:18" x14ac:dyDescent="0.3">
      <c r="A85" s="39"/>
      <c r="B85" s="41"/>
      <c r="C85" s="20" t="s">
        <v>84</v>
      </c>
      <c r="D85" s="22">
        <f t="shared" si="18"/>
        <v>1012</v>
      </c>
      <c r="E85" s="22">
        <f t="shared" si="19"/>
        <v>901</v>
      </c>
      <c r="F85" s="23">
        <v>432</v>
      </c>
      <c r="G85" s="22">
        <f t="shared" si="20"/>
        <v>469</v>
      </c>
      <c r="H85" s="22">
        <f t="shared" si="21"/>
        <v>141</v>
      </c>
      <c r="I85" s="22">
        <f t="shared" si="22"/>
        <v>328</v>
      </c>
      <c r="J85" s="22">
        <f t="shared" si="23"/>
        <v>111</v>
      </c>
      <c r="K85" s="23">
        <v>86</v>
      </c>
      <c r="L85" s="13">
        <f t="shared" si="24"/>
        <v>25</v>
      </c>
      <c r="M85" s="14">
        <f t="shared" si="25"/>
        <v>7</v>
      </c>
      <c r="N85" s="14">
        <f t="shared" si="26"/>
        <v>18</v>
      </c>
      <c r="O85" s="26"/>
      <c r="P85" s="24" t="str">
        <f t="shared" si="27"/>
        <v>t</v>
      </c>
      <c r="Q85" s="24" t="str">
        <f t="shared" si="28"/>
        <v>t</v>
      </c>
      <c r="R85" s="16"/>
    </row>
    <row r="86" spans="1:18" x14ac:dyDescent="0.3">
      <c r="A86" s="39"/>
      <c r="B86" s="41"/>
      <c r="C86" s="20" t="s">
        <v>85</v>
      </c>
      <c r="D86" s="22">
        <f t="shared" si="18"/>
        <v>1109</v>
      </c>
      <c r="E86" s="22">
        <f t="shared" si="19"/>
        <v>986</v>
      </c>
      <c r="F86" s="23">
        <v>473</v>
      </c>
      <c r="G86" s="22">
        <f t="shared" si="20"/>
        <v>513</v>
      </c>
      <c r="H86" s="22">
        <f t="shared" si="21"/>
        <v>154</v>
      </c>
      <c r="I86" s="22">
        <f t="shared" si="22"/>
        <v>359</v>
      </c>
      <c r="J86" s="22">
        <f t="shared" si="23"/>
        <v>123</v>
      </c>
      <c r="K86" s="23">
        <v>95</v>
      </c>
      <c r="L86" s="13">
        <f t="shared" si="24"/>
        <v>28</v>
      </c>
      <c r="M86" s="14">
        <f t="shared" si="25"/>
        <v>8</v>
      </c>
      <c r="N86" s="14">
        <f t="shared" si="26"/>
        <v>20</v>
      </c>
      <c r="O86" s="26"/>
      <c r="P86" s="24" t="str">
        <f t="shared" si="27"/>
        <v>t</v>
      </c>
      <c r="Q86" s="24" t="str">
        <f t="shared" si="28"/>
        <v>t</v>
      </c>
      <c r="R86" s="16"/>
    </row>
    <row r="87" spans="1:18" x14ac:dyDescent="0.3">
      <c r="A87" s="39"/>
      <c r="B87" s="40" t="s">
        <v>174</v>
      </c>
      <c r="C87" s="21" t="s">
        <v>86</v>
      </c>
      <c r="D87" s="22">
        <f t="shared" si="18"/>
        <v>423</v>
      </c>
      <c r="E87" s="22">
        <f t="shared" si="19"/>
        <v>377</v>
      </c>
      <c r="F87" s="23">
        <v>181</v>
      </c>
      <c r="G87" s="22">
        <f t="shared" si="20"/>
        <v>196</v>
      </c>
      <c r="H87" s="22">
        <f t="shared" si="21"/>
        <v>59</v>
      </c>
      <c r="I87" s="22">
        <f t="shared" si="22"/>
        <v>137</v>
      </c>
      <c r="J87" s="22">
        <f t="shared" si="23"/>
        <v>46</v>
      </c>
      <c r="K87" s="23">
        <v>36</v>
      </c>
      <c r="L87" s="13">
        <f t="shared" si="24"/>
        <v>10</v>
      </c>
      <c r="M87" s="14">
        <f t="shared" si="25"/>
        <v>3</v>
      </c>
      <c r="N87" s="14">
        <f t="shared" si="26"/>
        <v>7</v>
      </c>
      <c r="O87" s="26"/>
      <c r="P87" s="24" t="str">
        <f t="shared" si="27"/>
        <v>t</v>
      </c>
      <c r="Q87" s="24" t="str">
        <f t="shared" si="28"/>
        <v>t</v>
      </c>
      <c r="R87" s="16"/>
    </row>
    <row r="88" spans="1:18" x14ac:dyDescent="0.3">
      <c r="A88" s="39"/>
      <c r="B88" s="40"/>
      <c r="C88" s="21" t="s">
        <v>87</v>
      </c>
      <c r="D88" s="22">
        <f t="shared" si="18"/>
        <v>394</v>
      </c>
      <c r="E88" s="22">
        <f t="shared" si="19"/>
        <v>350</v>
      </c>
      <c r="F88" s="23">
        <v>168</v>
      </c>
      <c r="G88" s="22">
        <f t="shared" si="20"/>
        <v>182</v>
      </c>
      <c r="H88" s="22">
        <f t="shared" si="21"/>
        <v>55</v>
      </c>
      <c r="I88" s="22">
        <f t="shared" si="22"/>
        <v>127</v>
      </c>
      <c r="J88" s="22">
        <f t="shared" si="23"/>
        <v>44</v>
      </c>
      <c r="K88" s="23">
        <v>34</v>
      </c>
      <c r="L88" s="13">
        <f t="shared" si="24"/>
        <v>10</v>
      </c>
      <c r="M88" s="14">
        <f t="shared" si="25"/>
        <v>3</v>
      </c>
      <c r="N88" s="14">
        <f t="shared" si="26"/>
        <v>7</v>
      </c>
      <c r="O88" s="26"/>
      <c r="P88" s="24" t="str">
        <f t="shared" si="27"/>
        <v>t</v>
      </c>
      <c r="Q88" s="24" t="str">
        <f t="shared" si="28"/>
        <v>t</v>
      </c>
      <c r="R88" s="16"/>
    </row>
    <row r="89" spans="1:18" x14ac:dyDescent="0.3">
      <c r="A89" s="39"/>
      <c r="B89" s="41" t="s">
        <v>11</v>
      </c>
      <c r="C89" s="20" t="s">
        <v>88</v>
      </c>
      <c r="D89" s="22">
        <f t="shared" si="18"/>
        <v>1024</v>
      </c>
      <c r="E89" s="22">
        <f t="shared" si="19"/>
        <v>911</v>
      </c>
      <c r="F89" s="23">
        <v>437</v>
      </c>
      <c r="G89" s="22">
        <f t="shared" si="20"/>
        <v>474</v>
      </c>
      <c r="H89" s="22">
        <f t="shared" si="21"/>
        <v>143</v>
      </c>
      <c r="I89" s="22">
        <f t="shared" si="22"/>
        <v>331</v>
      </c>
      <c r="J89" s="22">
        <f t="shared" si="23"/>
        <v>113</v>
      </c>
      <c r="K89" s="23">
        <v>87</v>
      </c>
      <c r="L89" s="13">
        <f t="shared" si="24"/>
        <v>26</v>
      </c>
      <c r="M89" s="14">
        <f t="shared" si="25"/>
        <v>7</v>
      </c>
      <c r="N89" s="14">
        <f t="shared" si="26"/>
        <v>19</v>
      </c>
      <c r="O89" s="26"/>
      <c r="P89" s="24" t="str">
        <f t="shared" si="27"/>
        <v>t</v>
      </c>
      <c r="Q89" s="24" t="str">
        <f t="shared" si="28"/>
        <v>t</v>
      </c>
      <c r="R89" s="16"/>
    </row>
    <row r="90" spans="1:18" x14ac:dyDescent="0.3">
      <c r="A90" s="39"/>
      <c r="B90" s="41"/>
      <c r="C90" s="20" t="s">
        <v>89</v>
      </c>
      <c r="D90" s="22">
        <f t="shared" si="18"/>
        <v>1202</v>
      </c>
      <c r="E90" s="22">
        <f t="shared" si="19"/>
        <v>1072</v>
      </c>
      <c r="F90" s="23">
        <v>514</v>
      </c>
      <c r="G90" s="22">
        <f t="shared" si="20"/>
        <v>558</v>
      </c>
      <c r="H90" s="22">
        <f t="shared" si="21"/>
        <v>168</v>
      </c>
      <c r="I90" s="22">
        <f t="shared" si="22"/>
        <v>390</v>
      </c>
      <c r="J90" s="22">
        <f t="shared" si="23"/>
        <v>130</v>
      </c>
      <c r="K90" s="23">
        <v>100</v>
      </c>
      <c r="L90" s="13">
        <f t="shared" si="24"/>
        <v>30</v>
      </c>
      <c r="M90" s="14">
        <f t="shared" si="25"/>
        <v>9</v>
      </c>
      <c r="N90" s="14">
        <f t="shared" si="26"/>
        <v>21</v>
      </c>
      <c r="O90" s="26"/>
      <c r="P90" s="24" t="str">
        <f t="shared" si="27"/>
        <v>t</v>
      </c>
      <c r="Q90" s="24" t="str">
        <f t="shared" si="28"/>
        <v>t</v>
      </c>
      <c r="R90" s="16"/>
    </row>
    <row r="91" spans="1:18" x14ac:dyDescent="0.3">
      <c r="A91" s="39"/>
      <c r="B91" s="41"/>
      <c r="C91" s="20" t="s">
        <v>90</v>
      </c>
      <c r="D91" s="22">
        <f t="shared" si="18"/>
        <v>1202</v>
      </c>
      <c r="E91" s="22">
        <f t="shared" si="19"/>
        <v>1072</v>
      </c>
      <c r="F91" s="23">
        <v>514</v>
      </c>
      <c r="G91" s="22">
        <f t="shared" si="20"/>
        <v>558</v>
      </c>
      <c r="H91" s="22">
        <f t="shared" si="21"/>
        <v>168</v>
      </c>
      <c r="I91" s="22">
        <f t="shared" si="22"/>
        <v>390</v>
      </c>
      <c r="J91" s="22">
        <f t="shared" si="23"/>
        <v>130</v>
      </c>
      <c r="K91" s="23">
        <v>100</v>
      </c>
      <c r="L91" s="13">
        <f t="shared" si="24"/>
        <v>30</v>
      </c>
      <c r="M91" s="14">
        <f t="shared" si="25"/>
        <v>9</v>
      </c>
      <c r="N91" s="14">
        <f t="shared" si="26"/>
        <v>21</v>
      </c>
      <c r="O91" s="26"/>
      <c r="P91" s="24" t="str">
        <f t="shared" si="27"/>
        <v>t</v>
      </c>
      <c r="Q91" s="24" t="str">
        <f t="shared" si="28"/>
        <v>t</v>
      </c>
      <c r="R91" s="16"/>
    </row>
    <row r="92" spans="1:18" x14ac:dyDescent="0.3">
      <c r="A92" s="39"/>
      <c r="B92" s="41"/>
      <c r="C92" s="20" t="s">
        <v>91</v>
      </c>
      <c r="D92" s="22">
        <f t="shared" si="18"/>
        <v>1076</v>
      </c>
      <c r="E92" s="22">
        <f t="shared" si="19"/>
        <v>957</v>
      </c>
      <c r="F92" s="23">
        <v>459</v>
      </c>
      <c r="G92" s="22">
        <f t="shared" si="20"/>
        <v>498</v>
      </c>
      <c r="H92" s="22">
        <f t="shared" si="21"/>
        <v>150</v>
      </c>
      <c r="I92" s="22">
        <f t="shared" si="22"/>
        <v>348</v>
      </c>
      <c r="J92" s="22">
        <f t="shared" si="23"/>
        <v>119</v>
      </c>
      <c r="K92" s="23">
        <v>92</v>
      </c>
      <c r="L92" s="13">
        <f t="shared" si="24"/>
        <v>27</v>
      </c>
      <c r="M92" s="14">
        <f t="shared" si="25"/>
        <v>8</v>
      </c>
      <c r="N92" s="14">
        <f t="shared" si="26"/>
        <v>19</v>
      </c>
      <c r="O92" s="26"/>
      <c r="P92" s="24" t="str">
        <f t="shared" si="27"/>
        <v>t</v>
      </c>
      <c r="Q92" s="24" t="str">
        <f t="shared" si="28"/>
        <v>t</v>
      </c>
      <c r="R92" s="16"/>
    </row>
    <row r="93" spans="1:18" x14ac:dyDescent="0.3">
      <c r="A93" s="39"/>
      <c r="B93" s="41"/>
      <c r="C93" s="21" t="s">
        <v>92</v>
      </c>
      <c r="D93" s="22">
        <f t="shared" si="18"/>
        <v>668</v>
      </c>
      <c r="E93" s="22">
        <f t="shared" si="19"/>
        <v>594</v>
      </c>
      <c r="F93" s="23">
        <v>285</v>
      </c>
      <c r="G93" s="22">
        <f t="shared" si="20"/>
        <v>309</v>
      </c>
      <c r="H93" s="22">
        <f t="shared" si="21"/>
        <v>93</v>
      </c>
      <c r="I93" s="22">
        <f t="shared" si="22"/>
        <v>216</v>
      </c>
      <c r="J93" s="22">
        <f t="shared" si="23"/>
        <v>74</v>
      </c>
      <c r="K93" s="23">
        <v>57</v>
      </c>
      <c r="L93" s="13">
        <f t="shared" si="24"/>
        <v>17</v>
      </c>
      <c r="M93" s="14">
        <f t="shared" si="25"/>
        <v>5</v>
      </c>
      <c r="N93" s="14">
        <f t="shared" si="26"/>
        <v>12</v>
      </c>
      <c r="O93" s="26"/>
      <c r="P93" s="24" t="str">
        <f t="shared" si="27"/>
        <v>t</v>
      </c>
      <c r="Q93" s="24" t="str">
        <f t="shared" si="28"/>
        <v>t</v>
      </c>
      <c r="R93" s="16"/>
    </row>
    <row r="94" spans="1:18" x14ac:dyDescent="0.3">
      <c r="A94" s="39"/>
      <c r="B94" s="41"/>
      <c r="C94" s="21" t="s">
        <v>93</v>
      </c>
      <c r="D94" s="22">
        <f t="shared" si="18"/>
        <v>637</v>
      </c>
      <c r="E94" s="22">
        <f t="shared" si="19"/>
        <v>567</v>
      </c>
      <c r="F94" s="23">
        <v>272</v>
      </c>
      <c r="G94" s="22">
        <f t="shared" si="20"/>
        <v>295</v>
      </c>
      <c r="H94" s="22">
        <f t="shared" si="21"/>
        <v>89</v>
      </c>
      <c r="I94" s="22">
        <f t="shared" si="22"/>
        <v>206</v>
      </c>
      <c r="J94" s="22">
        <f t="shared" si="23"/>
        <v>70</v>
      </c>
      <c r="K94" s="23">
        <v>54</v>
      </c>
      <c r="L94" s="13">
        <f t="shared" si="24"/>
        <v>16</v>
      </c>
      <c r="M94" s="14">
        <f t="shared" si="25"/>
        <v>4</v>
      </c>
      <c r="N94" s="14">
        <f t="shared" si="26"/>
        <v>12</v>
      </c>
      <c r="O94" s="26"/>
      <c r="P94" s="24" t="str">
        <f t="shared" si="27"/>
        <v>t</v>
      </c>
      <c r="Q94" s="24" t="str">
        <f t="shared" si="28"/>
        <v>t</v>
      </c>
      <c r="R94" s="16"/>
    </row>
    <row r="95" spans="1:18" x14ac:dyDescent="0.3">
      <c r="A95" s="39"/>
      <c r="B95" s="41"/>
      <c r="C95" s="21" t="s">
        <v>94</v>
      </c>
      <c r="D95" s="22">
        <f t="shared" si="18"/>
        <v>611</v>
      </c>
      <c r="E95" s="22">
        <f t="shared" si="19"/>
        <v>544</v>
      </c>
      <c r="F95" s="23">
        <v>261</v>
      </c>
      <c r="G95" s="22">
        <f t="shared" si="20"/>
        <v>283</v>
      </c>
      <c r="H95" s="22">
        <f t="shared" si="21"/>
        <v>85</v>
      </c>
      <c r="I95" s="22">
        <f t="shared" si="22"/>
        <v>198</v>
      </c>
      <c r="J95" s="22">
        <f t="shared" si="23"/>
        <v>67</v>
      </c>
      <c r="K95" s="23">
        <v>52</v>
      </c>
      <c r="L95" s="13">
        <f t="shared" si="24"/>
        <v>15</v>
      </c>
      <c r="M95" s="14">
        <f t="shared" si="25"/>
        <v>4</v>
      </c>
      <c r="N95" s="14">
        <f t="shared" si="26"/>
        <v>11</v>
      </c>
      <c r="O95" s="26"/>
      <c r="P95" s="24" t="str">
        <f t="shared" si="27"/>
        <v>t</v>
      </c>
      <c r="Q95" s="24" t="str">
        <f t="shared" si="28"/>
        <v>t</v>
      </c>
      <c r="R95" s="16"/>
    </row>
    <row r="96" spans="1:18" x14ac:dyDescent="0.3">
      <c r="A96" s="39"/>
      <c r="B96" s="41"/>
      <c r="C96" s="20" t="s">
        <v>95</v>
      </c>
      <c r="D96" s="22">
        <f t="shared" si="18"/>
        <v>611</v>
      </c>
      <c r="E96" s="22">
        <f t="shared" si="19"/>
        <v>544</v>
      </c>
      <c r="F96" s="23">
        <v>261</v>
      </c>
      <c r="G96" s="22">
        <f t="shared" si="20"/>
        <v>283</v>
      </c>
      <c r="H96" s="22">
        <f t="shared" si="21"/>
        <v>85</v>
      </c>
      <c r="I96" s="22">
        <f t="shared" si="22"/>
        <v>198</v>
      </c>
      <c r="J96" s="22">
        <f t="shared" si="23"/>
        <v>67</v>
      </c>
      <c r="K96" s="23">
        <v>52</v>
      </c>
      <c r="L96" s="13">
        <f t="shared" si="24"/>
        <v>15</v>
      </c>
      <c r="M96" s="14">
        <f t="shared" si="25"/>
        <v>4</v>
      </c>
      <c r="N96" s="14">
        <f t="shared" si="26"/>
        <v>11</v>
      </c>
      <c r="O96" s="26"/>
      <c r="P96" s="24" t="str">
        <f t="shared" si="27"/>
        <v>t</v>
      </c>
      <c r="Q96" s="24" t="str">
        <f t="shared" si="28"/>
        <v>t</v>
      </c>
      <c r="R96" s="16"/>
    </row>
    <row r="97" spans="1:18" x14ac:dyDescent="0.3">
      <c r="A97" s="39"/>
      <c r="B97" s="41"/>
      <c r="C97" s="20" t="s">
        <v>96</v>
      </c>
      <c r="D97" s="22">
        <f t="shared" si="18"/>
        <v>574</v>
      </c>
      <c r="E97" s="22">
        <f t="shared" si="19"/>
        <v>511</v>
      </c>
      <c r="F97" s="23">
        <v>245</v>
      </c>
      <c r="G97" s="22">
        <f t="shared" si="20"/>
        <v>266</v>
      </c>
      <c r="H97" s="22">
        <f t="shared" si="21"/>
        <v>80</v>
      </c>
      <c r="I97" s="22">
        <f t="shared" si="22"/>
        <v>186</v>
      </c>
      <c r="J97" s="22">
        <f t="shared" si="23"/>
        <v>63</v>
      </c>
      <c r="K97" s="23">
        <v>49</v>
      </c>
      <c r="L97" s="13">
        <f t="shared" si="24"/>
        <v>14</v>
      </c>
      <c r="M97" s="14">
        <f t="shared" si="25"/>
        <v>4</v>
      </c>
      <c r="N97" s="14">
        <f t="shared" si="26"/>
        <v>10</v>
      </c>
      <c r="O97" s="26"/>
      <c r="P97" s="24" t="str">
        <f t="shared" si="27"/>
        <v>t</v>
      </c>
      <c r="Q97" s="24" t="str">
        <f t="shared" si="28"/>
        <v>t</v>
      </c>
      <c r="R97" s="16"/>
    </row>
    <row r="98" spans="1:18" x14ac:dyDescent="0.3">
      <c r="A98" s="39"/>
      <c r="B98" s="41"/>
      <c r="C98" s="20" t="s">
        <v>97</v>
      </c>
      <c r="D98" s="22">
        <f t="shared" si="18"/>
        <v>633</v>
      </c>
      <c r="E98" s="22">
        <f t="shared" si="19"/>
        <v>563</v>
      </c>
      <c r="F98" s="23">
        <v>270</v>
      </c>
      <c r="G98" s="22">
        <f t="shared" si="20"/>
        <v>293</v>
      </c>
      <c r="H98" s="22">
        <f t="shared" si="21"/>
        <v>88</v>
      </c>
      <c r="I98" s="22">
        <f t="shared" si="22"/>
        <v>205</v>
      </c>
      <c r="J98" s="22">
        <f t="shared" si="23"/>
        <v>70</v>
      </c>
      <c r="K98" s="23">
        <v>54</v>
      </c>
      <c r="L98" s="13">
        <f t="shared" si="24"/>
        <v>16</v>
      </c>
      <c r="M98" s="14">
        <f t="shared" si="25"/>
        <v>4</v>
      </c>
      <c r="N98" s="14">
        <f t="shared" si="26"/>
        <v>12</v>
      </c>
      <c r="O98" s="26"/>
      <c r="P98" s="24" t="str">
        <f t="shared" si="27"/>
        <v>t</v>
      </c>
      <c r="Q98" s="24" t="str">
        <f t="shared" si="28"/>
        <v>t</v>
      </c>
      <c r="R98" s="16"/>
    </row>
    <row r="99" spans="1:18" x14ac:dyDescent="0.3">
      <c r="A99" s="39"/>
      <c r="B99" s="41"/>
      <c r="C99" s="20" t="s">
        <v>98</v>
      </c>
      <c r="D99" s="22">
        <f t="shared" si="18"/>
        <v>1133</v>
      </c>
      <c r="E99" s="22">
        <f t="shared" si="19"/>
        <v>1007</v>
      </c>
      <c r="F99" s="23">
        <v>483</v>
      </c>
      <c r="G99" s="22">
        <f t="shared" si="20"/>
        <v>524</v>
      </c>
      <c r="H99" s="22">
        <f t="shared" si="21"/>
        <v>158</v>
      </c>
      <c r="I99" s="22">
        <f t="shared" si="22"/>
        <v>366</v>
      </c>
      <c r="J99" s="22">
        <f t="shared" si="23"/>
        <v>126</v>
      </c>
      <c r="K99" s="23">
        <v>97</v>
      </c>
      <c r="L99" s="13">
        <f t="shared" si="24"/>
        <v>29</v>
      </c>
      <c r="M99" s="14">
        <f t="shared" si="25"/>
        <v>8</v>
      </c>
      <c r="N99" s="14">
        <f t="shared" si="26"/>
        <v>21</v>
      </c>
      <c r="O99" s="26"/>
      <c r="P99" s="24" t="str">
        <f t="shared" si="27"/>
        <v>t</v>
      </c>
      <c r="Q99" s="24" t="str">
        <f t="shared" si="28"/>
        <v>t</v>
      </c>
      <c r="R99" s="16"/>
    </row>
    <row r="100" spans="1:18" x14ac:dyDescent="0.3">
      <c r="A100" s="39"/>
      <c r="B100" s="41"/>
      <c r="C100" s="20" t="s">
        <v>99</v>
      </c>
      <c r="D100" s="22">
        <f t="shared" si="18"/>
        <v>1306</v>
      </c>
      <c r="E100" s="22">
        <f t="shared" si="19"/>
        <v>1176</v>
      </c>
      <c r="F100" s="23">
        <v>564</v>
      </c>
      <c r="G100" s="22">
        <f t="shared" si="20"/>
        <v>612</v>
      </c>
      <c r="H100" s="22">
        <f t="shared" si="21"/>
        <v>184</v>
      </c>
      <c r="I100" s="22">
        <f t="shared" si="22"/>
        <v>428</v>
      </c>
      <c r="J100" s="22">
        <f t="shared" si="23"/>
        <v>130</v>
      </c>
      <c r="K100" s="23">
        <v>100</v>
      </c>
      <c r="L100" s="13">
        <f t="shared" si="24"/>
        <v>30</v>
      </c>
      <c r="M100" s="14">
        <f t="shared" si="25"/>
        <v>9</v>
      </c>
      <c r="N100" s="14">
        <f t="shared" si="26"/>
        <v>21</v>
      </c>
      <c r="O100" s="26"/>
      <c r="P100" s="24" t="str">
        <f t="shared" si="27"/>
        <v>t</v>
      </c>
      <c r="Q100" s="24" t="str">
        <f t="shared" si="28"/>
        <v>t</v>
      </c>
      <c r="R100" s="16"/>
    </row>
    <row r="101" spans="1:18" x14ac:dyDescent="0.3">
      <c r="A101" s="39"/>
      <c r="B101" s="41"/>
      <c r="C101" s="20" t="s">
        <v>100</v>
      </c>
      <c r="D101" s="22">
        <f t="shared" si="18"/>
        <v>1312</v>
      </c>
      <c r="E101" s="22">
        <f t="shared" si="19"/>
        <v>1182</v>
      </c>
      <c r="F101" s="23">
        <v>567</v>
      </c>
      <c r="G101" s="22">
        <f t="shared" si="20"/>
        <v>615</v>
      </c>
      <c r="H101" s="22">
        <f t="shared" si="21"/>
        <v>185</v>
      </c>
      <c r="I101" s="22">
        <f t="shared" si="22"/>
        <v>430</v>
      </c>
      <c r="J101" s="22">
        <f t="shared" si="23"/>
        <v>130</v>
      </c>
      <c r="K101" s="23">
        <v>100</v>
      </c>
      <c r="L101" s="13">
        <f t="shared" si="24"/>
        <v>30</v>
      </c>
      <c r="M101" s="14">
        <f t="shared" si="25"/>
        <v>9</v>
      </c>
      <c r="N101" s="14">
        <f t="shared" si="26"/>
        <v>21</v>
      </c>
      <c r="O101" s="26"/>
      <c r="P101" s="24" t="str">
        <f t="shared" si="27"/>
        <v>t</v>
      </c>
      <c r="Q101" s="24" t="str">
        <f t="shared" si="28"/>
        <v>t</v>
      </c>
      <c r="R101" s="16"/>
    </row>
    <row r="102" spans="1:18" x14ac:dyDescent="0.3">
      <c r="A102" s="39"/>
      <c r="B102" s="41"/>
      <c r="C102" s="20" t="s">
        <v>101</v>
      </c>
      <c r="D102" s="22">
        <f t="shared" si="18"/>
        <v>1296</v>
      </c>
      <c r="E102" s="22">
        <f t="shared" si="19"/>
        <v>1166</v>
      </c>
      <c r="F102" s="23">
        <v>559</v>
      </c>
      <c r="G102" s="22">
        <f t="shared" si="20"/>
        <v>607</v>
      </c>
      <c r="H102" s="22">
        <f t="shared" si="21"/>
        <v>183</v>
      </c>
      <c r="I102" s="22">
        <f t="shared" si="22"/>
        <v>424</v>
      </c>
      <c r="J102" s="22">
        <f t="shared" si="23"/>
        <v>130</v>
      </c>
      <c r="K102" s="23">
        <v>100</v>
      </c>
      <c r="L102" s="13">
        <f t="shared" si="24"/>
        <v>30</v>
      </c>
      <c r="M102" s="14">
        <f t="shared" si="25"/>
        <v>9</v>
      </c>
      <c r="N102" s="14">
        <f t="shared" si="26"/>
        <v>21</v>
      </c>
      <c r="O102" s="26"/>
      <c r="P102" s="24" t="str">
        <f t="shared" si="27"/>
        <v>t</v>
      </c>
      <c r="Q102" s="24" t="str">
        <f t="shared" si="28"/>
        <v>t</v>
      </c>
      <c r="R102" s="16"/>
    </row>
    <row r="103" spans="1:18" x14ac:dyDescent="0.3">
      <c r="A103" s="39"/>
      <c r="B103" s="41"/>
      <c r="C103" s="20" t="s">
        <v>102</v>
      </c>
      <c r="D103" s="22">
        <f t="shared" si="18"/>
        <v>1258</v>
      </c>
      <c r="E103" s="22">
        <f t="shared" si="19"/>
        <v>1128</v>
      </c>
      <c r="F103" s="23">
        <v>541</v>
      </c>
      <c r="G103" s="22">
        <f t="shared" si="20"/>
        <v>587</v>
      </c>
      <c r="H103" s="22">
        <f t="shared" si="21"/>
        <v>177</v>
      </c>
      <c r="I103" s="22">
        <f t="shared" si="22"/>
        <v>410</v>
      </c>
      <c r="J103" s="22">
        <f t="shared" si="23"/>
        <v>130</v>
      </c>
      <c r="K103" s="23">
        <v>100</v>
      </c>
      <c r="L103" s="13">
        <f t="shared" si="24"/>
        <v>30</v>
      </c>
      <c r="M103" s="14">
        <f t="shared" si="25"/>
        <v>9</v>
      </c>
      <c r="N103" s="14">
        <f t="shared" si="26"/>
        <v>21</v>
      </c>
      <c r="O103" s="26"/>
      <c r="P103" s="24" t="str">
        <f t="shared" si="27"/>
        <v>t</v>
      </c>
      <c r="Q103" s="24" t="str">
        <f t="shared" si="28"/>
        <v>t</v>
      </c>
      <c r="R103" s="16"/>
    </row>
    <row r="104" spans="1:18" x14ac:dyDescent="0.3">
      <c r="A104" s="39"/>
      <c r="B104" s="41"/>
      <c r="C104" s="20" t="s">
        <v>103</v>
      </c>
      <c r="D104" s="22">
        <f t="shared" si="18"/>
        <v>1294</v>
      </c>
      <c r="E104" s="22">
        <f t="shared" si="19"/>
        <v>1164</v>
      </c>
      <c r="F104" s="23">
        <v>558</v>
      </c>
      <c r="G104" s="22">
        <f t="shared" si="20"/>
        <v>606</v>
      </c>
      <c r="H104" s="22">
        <f t="shared" si="21"/>
        <v>182</v>
      </c>
      <c r="I104" s="22">
        <f t="shared" si="22"/>
        <v>424</v>
      </c>
      <c r="J104" s="22">
        <f t="shared" si="23"/>
        <v>130</v>
      </c>
      <c r="K104" s="23">
        <v>100</v>
      </c>
      <c r="L104" s="13">
        <f t="shared" si="24"/>
        <v>30</v>
      </c>
      <c r="M104" s="14">
        <f t="shared" si="25"/>
        <v>9</v>
      </c>
      <c r="N104" s="14">
        <f t="shared" si="26"/>
        <v>21</v>
      </c>
      <c r="O104" s="26"/>
      <c r="P104" s="24" t="str">
        <f t="shared" si="27"/>
        <v>t</v>
      </c>
      <c r="Q104" s="24" t="str">
        <f t="shared" si="28"/>
        <v>t</v>
      </c>
      <c r="R104" s="16"/>
    </row>
    <row r="105" spans="1:18" x14ac:dyDescent="0.3">
      <c r="A105" s="39"/>
      <c r="B105" s="41"/>
      <c r="C105" s="20" t="s">
        <v>104</v>
      </c>
      <c r="D105" s="22">
        <f t="shared" si="18"/>
        <v>1239</v>
      </c>
      <c r="E105" s="22">
        <f t="shared" si="19"/>
        <v>1109</v>
      </c>
      <c r="F105" s="23">
        <v>532</v>
      </c>
      <c r="G105" s="22">
        <f t="shared" si="20"/>
        <v>577</v>
      </c>
      <c r="H105" s="22">
        <f t="shared" si="21"/>
        <v>174</v>
      </c>
      <c r="I105" s="22">
        <f t="shared" si="22"/>
        <v>403</v>
      </c>
      <c r="J105" s="22">
        <f t="shared" si="23"/>
        <v>130</v>
      </c>
      <c r="K105" s="23">
        <v>100</v>
      </c>
      <c r="L105" s="13">
        <f t="shared" si="24"/>
        <v>30</v>
      </c>
      <c r="M105" s="14">
        <f t="shared" si="25"/>
        <v>9</v>
      </c>
      <c r="N105" s="14">
        <f t="shared" si="26"/>
        <v>21</v>
      </c>
      <c r="O105" s="26"/>
      <c r="P105" s="24" t="str">
        <f t="shared" si="27"/>
        <v>t</v>
      </c>
      <c r="Q105" s="24" t="str">
        <f t="shared" si="28"/>
        <v>t</v>
      </c>
      <c r="R105" s="16"/>
    </row>
    <row r="106" spans="1:18" x14ac:dyDescent="0.3">
      <c r="A106" s="39"/>
      <c r="B106" s="41"/>
      <c r="C106" s="20" t="s">
        <v>105</v>
      </c>
      <c r="D106" s="22">
        <f t="shared" si="18"/>
        <v>1193</v>
      </c>
      <c r="E106" s="22">
        <f t="shared" si="19"/>
        <v>1063</v>
      </c>
      <c r="F106" s="23">
        <v>510</v>
      </c>
      <c r="G106" s="22">
        <f t="shared" si="20"/>
        <v>553</v>
      </c>
      <c r="H106" s="22">
        <f t="shared" si="21"/>
        <v>166</v>
      </c>
      <c r="I106" s="22">
        <f t="shared" si="22"/>
        <v>387</v>
      </c>
      <c r="J106" s="22">
        <f t="shared" si="23"/>
        <v>130</v>
      </c>
      <c r="K106" s="23">
        <v>100</v>
      </c>
      <c r="L106" s="13">
        <f t="shared" si="24"/>
        <v>30</v>
      </c>
      <c r="M106" s="14">
        <f t="shared" si="25"/>
        <v>9</v>
      </c>
      <c r="N106" s="14">
        <f t="shared" si="26"/>
        <v>21</v>
      </c>
      <c r="O106" s="26"/>
      <c r="P106" s="24" t="str">
        <f t="shared" si="27"/>
        <v>t</v>
      </c>
      <c r="Q106" s="24" t="str">
        <f t="shared" si="28"/>
        <v>t</v>
      </c>
      <c r="R106" s="16"/>
    </row>
    <row r="107" spans="1:18" x14ac:dyDescent="0.3">
      <c r="A107" s="39"/>
      <c r="B107" s="41"/>
      <c r="C107" s="20" t="s">
        <v>106</v>
      </c>
      <c r="D107" s="22">
        <f t="shared" si="18"/>
        <v>1298</v>
      </c>
      <c r="E107" s="22">
        <f t="shared" si="19"/>
        <v>1168</v>
      </c>
      <c r="F107" s="23">
        <v>560</v>
      </c>
      <c r="G107" s="22">
        <f t="shared" si="20"/>
        <v>608</v>
      </c>
      <c r="H107" s="22">
        <f t="shared" si="21"/>
        <v>183</v>
      </c>
      <c r="I107" s="22">
        <f t="shared" si="22"/>
        <v>425</v>
      </c>
      <c r="J107" s="22">
        <f t="shared" si="23"/>
        <v>130</v>
      </c>
      <c r="K107" s="23">
        <v>100</v>
      </c>
      <c r="L107" s="13">
        <f t="shared" si="24"/>
        <v>30</v>
      </c>
      <c r="M107" s="14">
        <f t="shared" si="25"/>
        <v>9</v>
      </c>
      <c r="N107" s="14">
        <f t="shared" si="26"/>
        <v>21</v>
      </c>
      <c r="O107" s="26"/>
      <c r="P107" s="24" t="str">
        <f t="shared" si="27"/>
        <v>t</v>
      </c>
      <c r="Q107" s="24" t="str">
        <f t="shared" si="28"/>
        <v>t</v>
      </c>
      <c r="R107" s="16"/>
    </row>
    <row r="108" spans="1:18" x14ac:dyDescent="0.3">
      <c r="A108" s="39"/>
      <c r="B108" s="41"/>
      <c r="C108" s="20" t="s">
        <v>107</v>
      </c>
      <c r="D108" s="22">
        <f t="shared" si="18"/>
        <v>1319</v>
      </c>
      <c r="E108" s="22">
        <f t="shared" si="19"/>
        <v>1189</v>
      </c>
      <c r="F108" s="23">
        <v>570</v>
      </c>
      <c r="G108" s="22">
        <f t="shared" si="20"/>
        <v>619</v>
      </c>
      <c r="H108" s="22">
        <f t="shared" si="21"/>
        <v>186</v>
      </c>
      <c r="I108" s="22">
        <f t="shared" si="22"/>
        <v>433</v>
      </c>
      <c r="J108" s="22">
        <f t="shared" si="23"/>
        <v>130</v>
      </c>
      <c r="K108" s="23">
        <v>100</v>
      </c>
      <c r="L108" s="13">
        <f t="shared" si="24"/>
        <v>30</v>
      </c>
      <c r="M108" s="14">
        <f t="shared" si="25"/>
        <v>9</v>
      </c>
      <c r="N108" s="14">
        <f t="shared" si="26"/>
        <v>21</v>
      </c>
      <c r="O108" s="26"/>
      <c r="P108" s="24" t="str">
        <f t="shared" si="27"/>
        <v>t</v>
      </c>
      <c r="Q108" s="24" t="str">
        <f t="shared" si="28"/>
        <v>t</v>
      </c>
      <c r="R108" s="16"/>
    </row>
    <row r="109" spans="1:18" x14ac:dyDescent="0.3">
      <c r="A109" s="39"/>
      <c r="B109" s="41"/>
      <c r="C109" s="20" t="s">
        <v>108</v>
      </c>
      <c r="D109" s="22">
        <f t="shared" si="18"/>
        <v>1319</v>
      </c>
      <c r="E109" s="22">
        <f t="shared" si="19"/>
        <v>1189</v>
      </c>
      <c r="F109" s="23">
        <v>570</v>
      </c>
      <c r="G109" s="22">
        <f t="shared" si="20"/>
        <v>619</v>
      </c>
      <c r="H109" s="22">
        <f t="shared" si="21"/>
        <v>186</v>
      </c>
      <c r="I109" s="22">
        <f t="shared" si="22"/>
        <v>433</v>
      </c>
      <c r="J109" s="22">
        <f t="shared" si="23"/>
        <v>130</v>
      </c>
      <c r="K109" s="23">
        <v>100</v>
      </c>
      <c r="L109" s="13">
        <f t="shared" si="24"/>
        <v>30</v>
      </c>
      <c r="M109" s="14">
        <f t="shared" si="25"/>
        <v>9</v>
      </c>
      <c r="N109" s="14">
        <f t="shared" si="26"/>
        <v>21</v>
      </c>
      <c r="O109" s="26"/>
      <c r="P109" s="24" t="str">
        <f t="shared" si="27"/>
        <v>t</v>
      </c>
      <c r="Q109" s="24" t="str">
        <f t="shared" si="28"/>
        <v>t</v>
      </c>
      <c r="R109" s="16"/>
    </row>
    <row r="110" spans="1:18" x14ac:dyDescent="0.3">
      <c r="A110" s="39"/>
      <c r="B110" s="41"/>
      <c r="C110" s="20" t="s">
        <v>109</v>
      </c>
      <c r="D110" s="22">
        <f t="shared" si="18"/>
        <v>1319</v>
      </c>
      <c r="E110" s="22">
        <f t="shared" si="19"/>
        <v>1189</v>
      </c>
      <c r="F110" s="23">
        <v>570</v>
      </c>
      <c r="G110" s="22">
        <f t="shared" si="20"/>
        <v>619</v>
      </c>
      <c r="H110" s="22">
        <f t="shared" si="21"/>
        <v>186</v>
      </c>
      <c r="I110" s="22">
        <f t="shared" si="22"/>
        <v>433</v>
      </c>
      <c r="J110" s="22">
        <f t="shared" si="23"/>
        <v>130</v>
      </c>
      <c r="K110" s="23">
        <v>100</v>
      </c>
      <c r="L110" s="13">
        <f t="shared" si="24"/>
        <v>30</v>
      </c>
      <c r="M110" s="14">
        <f t="shared" si="25"/>
        <v>9</v>
      </c>
      <c r="N110" s="14">
        <f t="shared" si="26"/>
        <v>21</v>
      </c>
      <c r="O110" s="26"/>
      <c r="P110" s="24" t="str">
        <f t="shared" si="27"/>
        <v>t</v>
      </c>
      <c r="Q110" s="24" t="str">
        <f t="shared" si="28"/>
        <v>t</v>
      </c>
      <c r="R110" s="16"/>
    </row>
    <row r="111" spans="1:18" x14ac:dyDescent="0.3">
      <c r="A111" s="39"/>
      <c r="B111" s="41"/>
      <c r="C111" s="20" t="s">
        <v>110</v>
      </c>
      <c r="D111" s="22">
        <f t="shared" si="18"/>
        <v>1319</v>
      </c>
      <c r="E111" s="22">
        <f t="shared" si="19"/>
        <v>1189</v>
      </c>
      <c r="F111" s="23">
        <v>570</v>
      </c>
      <c r="G111" s="22">
        <f t="shared" si="20"/>
        <v>619</v>
      </c>
      <c r="H111" s="22">
        <f t="shared" si="21"/>
        <v>186</v>
      </c>
      <c r="I111" s="22">
        <f t="shared" si="22"/>
        <v>433</v>
      </c>
      <c r="J111" s="22">
        <f t="shared" si="23"/>
        <v>130</v>
      </c>
      <c r="K111" s="23">
        <v>100</v>
      </c>
      <c r="L111" s="13">
        <f t="shared" si="24"/>
        <v>30</v>
      </c>
      <c r="M111" s="14">
        <f t="shared" si="25"/>
        <v>9</v>
      </c>
      <c r="N111" s="14">
        <f t="shared" si="26"/>
        <v>21</v>
      </c>
      <c r="O111" s="26"/>
      <c r="P111" s="24" t="str">
        <f t="shared" si="27"/>
        <v>t</v>
      </c>
      <c r="Q111" s="24" t="str">
        <f t="shared" si="28"/>
        <v>t</v>
      </c>
      <c r="R111" s="16"/>
    </row>
    <row r="112" spans="1:18" x14ac:dyDescent="0.3">
      <c r="A112" s="39"/>
      <c r="B112" s="41"/>
      <c r="C112" s="20" t="s">
        <v>111</v>
      </c>
      <c r="D112" s="22">
        <f t="shared" si="18"/>
        <v>1283</v>
      </c>
      <c r="E112" s="22">
        <f t="shared" si="19"/>
        <v>1153</v>
      </c>
      <c r="F112" s="23">
        <v>553</v>
      </c>
      <c r="G112" s="22">
        <f t="shared" si="20"/>
        <v>600</v>
      </c>
      <c r="H112" s="22">
        <f t="shared" si="21"/>
        <v>180</v>
      </c>
      <c r="I112" s="22">
        <f t="shared" si="22"/>
        <v>420</v>
      </c>
      <c r="J112" s="22">
        <f t="shared" si="23"/>
        <v>130</v>
      </c>
      <c r="K112" s="23">
        <v>100</v>
      </c>
      <c r="L112" s="13">
        <f t="shared" si="24"/>
        <v>30</v>
      </c>
      <c r="M112" s="14">
        <f t="shared" si="25"/>
        <v>9</v>
      </c>
      <c r="N112" s="14">
        <f t="shared" si="26"/>
        <v>21</v>
      </c>
      <c r="O112" s="26"/>
      <c r="P112" s="24" t="str">
        <f t="shared" si="27"/>
        <v>t</v>
      </c>
      <c r="Q112" s="24" t="str">
        <f t="shared" si="28"/>
        <v>t</v>
      </c>
      <c r="R112" s="16"/>
    </row>
    <row r="113" spans="1:18" x14ac:dyDescent="0.3">
      <c r="A113" s="39"/>
      <c r="B113" s="41"/>
      <c r="C113" s="20" t="s">
        <v>112</v>
      </c>
      <c r="D113" s="22">
        <f t="shared" si="18"/>
        <v>1250</v>
      </c>
      <c r="E113" s="22">
        <f t="shared" si="19"/>
        <v>1120</v>
      </c>
      <c r="F113" s="23">
        <v>537</v>
      </c>
      <c r="G113" s="22">
        <f t="shared" si="20"/>
        <v>583</v>
      </c>
      <c r="H113" s="22">
        <f t="shared" si="21"/>
        <v>175</v>
      </c>
      <c r="I113" s="22">
        <f t="shared" si="22"/>
        <v>408</v>
      </c>
      <c r="J113" s="22">
        <f t="shared" si="23"/>
        <v>130</v>
      </c>
      <c r="K113" s="23">
        <v>100</v>
      </c>
      <c r="L113" s="13">
        <f t="shared" si="24"/>
        <v>30</v>
      </c>
      <c r="M113" s="14">
        <f t="shared" si="25"/>
        <v>9</v>
      </c>
      <c r="N113" s="14">
        <f t="shared" si="26"/>
        <v>21</v>
      </c>
      <c r="O113" s="26"/>
      <c r="P113" s="24" t="str">
        <f t="shared" si="27"/>
        <v>t</v>
      </c>
      <c r="Q113" s="24" t="str">
        <f t="shared" si="28"/>
        <v>t</v>
      </c>
      <c r="R113" s="16"/>
    </row>
    <row r="114" spans="1:18" x14ac:dyDescent="0.3">
      <c r="A114" s="39"/>
      <c r="B114" s="41"/>
      <c r="C114" s="20" t="s">
        <v>113</v>
      </c>
      <c r="D114" s="22">
        <f t="shared" si="18"/>
        <v>586</v>
      </c>
      <c r="E114" s="22">
        <f t="shared" si="19"/>
        <v>521</v>
      </c>
      <c r="F114" s="23">
        <v>250</v>
      </c>
      <c r="G114" s="22">
        <f t="shared" si="20"/>
        <v>271</v>
      </c>
      <c r="H114" s="22">
        <f t="shared" si="21"/>
        <v>82</v>
      </c>
      <c r="I114" s="22">
        <f t="shared" si="22"/>
        <v>189</v>
      </c>
      <c r="J114" s="22">
        <f t="shared" si="23"/>
        <v>65</v>
      </c>
      <c r="K114" s="23">
        <v>50</v>
      </c>
      <c r="L114" s="13">
        <f t="shared" si="24"/>
        <v>15</v>
      </c>
      <c r="M114" s="14">
        <f t="shared" si="25"/>
        <v>4</v>
      </c>
      <c r="N114" s="14">
        <f t="shared" si="26"/>
        <v>11</v>
      </c>
      <c r="O114" s="26"/>
      <c r="P114" s="24" t="str">
        <f t="shared" si="27"/>
        <v>t</v>
      </c>
      <c r="Q114" s="24" t="str">
        <f t="shared" si="28"/>
        <v>t</v>
      </c>
      <c r="R114" s="16"/>
    </row>
    <row r="115" spans="1:18" x14ac:dyDescent="0.3">
      <c r="A115" s="39"/>
      <c r="B115" s="41"/>
      <c r="C115" s="20" t="s">
        <v>114</v>
      </c>
      <c r="D115" s="22">
        <f t="shared" si="18"/>
        <v>637</v>
      </c>
      <c r="E115" s="22">
        <f t="shared" si="19"/>
        <v>567</v>
      </c>
      <c r="F115" s="23">
        <v>272</v>
      </c>
      <c r="G115" s="22">
        <f t="shared" si="20"/>
        <v>295</v>
      </c>
      <c r="H115" s="22">
        <f t="shared" si="21"/>
        <v>89</v>
      </c>
      <c r="I115" s="22">
        <f t="shared" si="22"/>
        <v>206</v>
      </c>
      <c r="J115" s="22">
        <f t="shared" si="23"/>
        <v>70</v>
      </c>
      <c r="K115" s="23">
        <v>54</v>
      </c>
      <c r="L115" s="13">
        <f t="shared" si="24"/>
        <v>16</v>
      </c>
      <c r="M115" s="14">
        <f t="shared" si="25"/>
        <v>4</v>
      </c>
      <c r="N115" s="14">
        <f t="shared" si="26"/>
        <v>12</v>
      </c>
      <c r="O115" s="26"/>
      <c r="P115" s="24" t="str">
        <f t="shared" si="27"/>
        <v>t</v>
      </c>
      <c r="Q115" s="24" t="str">
        <f t="shared" si="28"/>
        <v>t</v>
      </c>
      <c r="R115" s="16"/>
    </row>
    <row r="116" spans="1:18" x14ac:dyDescent="0.3">
      <c r="A116" s="39"/>
      <c r="B116" s="41"/>
      <c r="C116" s="20" t="s">
        <v>115</v>
      </c>
      <c r="D116" s="22">
        <f t="shared" si="18"/>
        <v>642</v>
      </c>
      <c r="E116" s="22">
        <f t="shared" si="19"/>
        <v>571</v>
      </c>
      <c r="F116" s="23">
        <v>274</v>
      </c>
      <c r="G116" s="22">
        <f t="shared" si="20"/>
        <v>297</v>
      </c>
      <c r="H116" s="22">
        <f t="shared" si="21"/>
        <v>90</v>
      </c>
      <c r="I116" s="22">
        <f t="shared" si="22"/>
        <v>207</v>
      </c>
      <c r="J116" s="22">
        <f t="shared" si="23"/>
        <v>71</v>
      </c>
      <c r="K116" s="23">
        <v>55</v>
      </c>
      <c r="L116" s="13">
        <f t="shared" si="24"/>
        <v>16</v>
      </c>
      <c r="M116" s="14">
        <f t="shared" si="25"/>
        <v>4</v>
      </c>
      <c r="N116" s="14">
        <f t="shared" si="26"/>
        <v>12</v>
      </c>
      <c r="O116" s="26"/>
      <c r="P116" s="24" t="str">
        <f t="shared" si="27"/>
        <v>t</v>
      </c>
      <c r="Q116" s="24" t="str">
        <f t="shared" si="28"/>
        <v>t</v>
      </c>
      <c r="R116" s="16"/>
    </row>
    <row r="117" spans="1:18" x14ac:dyDescent="0.3">
      <c r="A117" s="39"/>
      <c r="B117" s="41"/>
      <c r="C117" s="20" t="s">
        <v>116</v>
      </c>
      <c r="D117" s="22">
        <f t="shared" si="18"/>
        <v>635</v>
      </c>
      <c r="E117" s="22">
        <f t="shared" si="19"/>
        <v>565</v>
      </c>
      <c r="F117" s="23">
        <v>271</v>
      </c>
      <c r="G117" s="22">
        <f t="shared" si="20"/>
        <v>294</v>
      </c>
      <c r="H117" s="22">
        <f t="shared" si="21"/>
        <v>89</v>
      </c>
      <c r="I117" s="22">
        <f t="shared" si="22"/>
        <v>205</v>
      </c>
      <c r="J117" s="22">
        <f t="shared" si="23"/>
        <v>70</v>
      </c>
      <c r="K117" s="23">
        <v>54</v>
      </c>
      <c r="L117" s="13">
        <f t="shared" si="24"/>
        <v>16</v>
      </c>
      <c r="M117" s="14">
        <f t="shared" si="25"/>
        <v>4</v>
      </c>
      <c r="N117" s="14">
        <f t="shared" si="26"/>
        <v>12</v>
      </c>
      <c r="O117" s="26"/>
      <c r="P117" s="24" t="str">
        <f t="shared" si="27"/>
        <v>t</v>
      </c>
      <c r="Q117" s="24" t="str">
        <f t="shared" si="28"/>
        <v>t</v>
      </c>
      <c r="R117" s="16"/>
    </row>
    <row r="118" spans="1:18" x14ac:dyDescent="0.3">
      <c r="A118" s="39"/>
      <c r="B118" s="41"/>
      <c r="C118" s="21" t="s">
        <v>117</v>
      </c>
      <c r="D118" s="22">
        <f t="shared" si="18"/>
        <v>536</v>
      </c>
      <c r="E118" s="22">
        <f t="shared" si="19"/>
        <v>477</v>
      </c>
      <c r="F118" s="23">
        <v>229</v>
      </c>
      <c r="G118" s="22">
        <f t="shared" si="20"/>
        <v>248</v>
      </c>
      <c r="H118" s="22">
        <f t="shared" si="21"/>
        <v>75</v>
      </c>
      <c r="I118" s="22">
        <f t="shared" si="22"/>
        <v>173</v>
      </c>
      <c r="J118" s="22">
        <f t="shared" si="23"/>
        <v>59</v>
      </c>
      <c r="K118" s="23">
        <v>46</v>
      </c>
      <c r="L118" s="13">
        <f t="shared" si="24"/>
        <v>13</v>
      </c>
      <c r="M118" s="14">
        <f t="shared" si="25"/>
        <v>3</v>
      </c>
      <c r="N118" s="14">
        <f t="shared" si="26"/>
        <v>10</v>
      </c>
      <c r="O118" s="26"/>
      <c r="P118" s="24" t="str">
        <f t="shared" si="27"/>
        <v>t</v>
      </c>
      <c r="Q118" s="24" t="str">
        <f t="shared" si="28"/>
        <v>t</v>
      </c>
      <c r="R118" s="16"/>
    </row>
    <row r="119" spans="1:18" x14ac:dyDescent="0.3">
      <c r="A119" s="39"/>
      <c r="B119" s="41"/>
      <c r="C119" s="21" t="s">
        <v>118</v>
      </c>
      <c r="D119" s="22">
        <f t="shared" si="18"/>
        <v>536</v>
      </c>
      <c r="E119" s="22">
        <f t="shared" si="19"/>
        <v>477</v>
      </c>
      <c r="F119" s="23">
        <v>229</v>
      </c>
      <c r="G119" s="22">
        <f t="shared" si="20"/>
        <v>248</v>
      </c>
      <c r="H119" s="22">
        <f t="shared" si="21"/>
        <v>75</v>
      </c>
      <c r="I119" s="22">
        <f t="shared" si="22"/>
        <v>173</v>
      </c>
      <c r="J119" s="22">
        <f t="shared" si="23"/>
        <v>59</v>
      </c>
      <c r="K119" s="23">
        <v>46</v>
      </c>
      <c r="L119" s="13">
        <f t="shared" si="24"/>
        <v>13</v>
      </c>
      <c r="M119" s="14">
        <f t="shared" si="25"/>
        <v>3</v>
      </c>
      <c r="N119" s="14">
        <f t="shared" si="26"/>
        <v>10</v>
      </c>
      <c r="O119" s="26"/>
      <c r="P119" s="24" t="str">
        <f t="shared" si="27"/>
        <v>t</v>
      </c>
      <c r="Q119" s="24" t="str">
        <f t="shared" si="28"/>
        <v>t</v>
      </c>
      <c r="R119" s="16"/>
    </row>
    <row r="120" spans="1:18" x14ac:dyDescent="0.3">
      <c r="A120" s="39"/>
      <c r="B120" s="42" t="s">
        <v>172</v>
      </c>
      <c r="C120" s="20" t="s">
        <v>120</v>
      </c>
      <c r="D120" s="22">
        <f t="shared" si="18"/>
        <v>830</v>
      </c>
      <c r="E120" s="22">
        <f t="shared" si="19"/>
        <v>738</v>
      </c>
      <c r="F120" s="23">
        <v>354</v>
      </c>
      <c r="G120" s="22">
        <f t="shared" si="20"/>
        <v>384</v>
      </c>
      <c r="H120" s="22">
        <f t="shared" si="21"/>
        <v>116</v>
      </c>
      <c r="I120" s="22">
        <f t="shared" si="22"/>
        <v>268</v>
      </c>
      <c r="J120" s="22">
        <f t="shared" si="23"/>
        <v>92</v>
      </c>
      <c r="K120" s="23">
        <v>71</v>
      </c>
      <c r="L120" s="13">
        <f t="shared" si="24"/>
        <v>21</v>
      </c>
      <c r="M120" s="14">
        <f t="shared" si="25"/>
        <v>6</v>
      </c>
      <c r="N120" s="14">
        <f t="shared" si="26"/>
        <v>15</v>
      </c>
      <c r="O120" s="26"/>
      <c r="P120" s="24" t="str">
        <f t="shared" si="27"/>
        <v>t</v>
      </c>
      <c r="Q120" s="24" t="str">
        <f t="shared" si="28"/>
        <v>t</v>
      </c>
      <c r="R120" s="16"/>
    </row>
    <row r="121" spans="1:18" x14ac:dyDescent="0.3">
      <c r="A121" s="39"/>
      <c r="B121" s="42"/>
      <c r="C121" s="20" t="s">
        <v>121</v>
      </c>
      <c r="D121" s="22">
        <f t="shared" si="18"/>
        <v>846</v>
      </c>
      <c r="E121" s="22">
        <f t="shared" si="19"/>
        <v>753</v>
      </c>
      <c r="F121" s="23">
        <v>361</v>
      </c>
      <c r="G121" s="22">
        <f t="shared" si="20"/>
        <v>392</v>
      </c>
      <c r="H121" s="22">
        <f t="shared" si="21"/>
        <v>118</v>
      </c>
      <c r="I121" s="22">
        <f t="shared" si="22"/>
        <v>274</v>
      </c>
      <c r="J121" s="22">
        <f t="shared" si="23"/>
        <v>93</v>
      </c>
      <c r="K121" s="23">
        <v>72</v>
      </c>
      <c r="L121" s="13">
        <f t="shared" si="24"/>
        <v>21</v>
      </c>
      <c r="M121" s="14">
        <f t="shared" si="25"/>
        <v>6</v>
      </c>
      <c r="N121" s="14">
        <f t="shared" si="26"/>
        <v>15</v>
      </c>
      <c r="O121" s="26"/>
      <c r="P121" s="24" t="str">
        <f t="shared" si="27"/>
        <v>t</v>
      </c>
      <c r="Q121" s="24" t="str">
        <f t="shared" si="28"/>
        <v>t</v>
      </c>
      <c r="R121" s="16"/>
    </row>
    <row r="122" spans="1:18" x14ac:dyDescent="0.3">
      <c r="A122" s="39"/>
      <c r="B122" s="42"/>
      <c r="C122" s="20" t="s">
        <v>122</v>
      </c>
      <c r="D122" s="22">
        <f t="shared" si="18"/>
        <v>806</v>
      </c>
      <c r="E122" s="22">
        <f t="shared" si="19"/>
        <v>717</v>
      </c>
      <c r="F122" s="23">
        <v>344</v>
      </c>
      <c r="G122" s="22">
        <f t="shared" si="20"/>
        <v>373</v>
      </c>
      <c r="H122" s="22">
        <f t="shared" si="21"/>
        <v>112</v>
      </c>
      <c r="I122" s="22">
        <f t="shared" si="22"/>
        <v>261</v>
      </c>
      <c r="J122" s="22">
        <f t="shared" si="23"/>
        <v>89</v>
      </c>
      <c r="K122" s="23">
        <v>69</v>
      </c>
      <c r="L122" s="13">
        <f t="shared" si="24"/>
        <v>20</v>
      </c>
      <c r="M122" s="14">
        <f t="shared" si="25"/>
        <v>6</v>
      </c>
      <c r="N122" s="14">
        <f t="shared" si="26"/>
        <v>14</v>
      </c>
      <c r="O122" s="26"/>
      <c r="P122" s="24" t="str">
        <f t="shared" si="27"/>
        <v>t</v>
      </c>
      <c r="Q122" s="24" t="str">
        <f t="shared" si="28"/>
        <v>t</v>
      </c>
      <c r="R122" s="16"/>
    </row>
    <row r="123" spans="1:18" x14ac:dyDescent="0.3">
      <c r="A123" s="39"/>
      <c r="B123" s="42"/>
      <c r="C123" s="20" t="s">
        <v>123</v>
      </c>
      <c r="D123" s="22">
        <f t="shared" si="18"/>
        <v>830</v>
      </c>
      <c r="E123" s="22">
        <f t="shared" si="19"/>
        <v>738</v>
      </c>
      <c r="F123" s="23">
        <v>354</v>
      </c>
      <c r="G123" s="22">
        <f t="shared" si="20"/>
        <v>384</v>
      </c>
      <c r="H123" s="22">
        <f t="shared" si="21"/>
        <v>116</v>
      </c>
      <c r="I123" s="22">
        <f t="shared" si="22"/>
        <v>268</v>
      </c>
      <c r="J123" s="22">
        <f t="shared" si="23"/>
        <v>92</v>
      </c>
      <c r="K123" s="23">
        <v>71</v>
      </c>
      <c r="L123" s="13">
        <f t="shared" si="24"/>
        <v>21</v>
      </c>
      <c r="M123" s="14">
        <f t="shared" si="25"/>
        <v>6</v>
      </c>
      <c r="N123" s="14">
        <f t="shared" si="26"/>
        <v>15</v>
      </c>
      <c r="O123" s="26"/>
      <c r="P123" s="24" t="str">
        <f t="shared" si="27"/>
        <v>t</v>
      </c>
      <c r="Q123" s="24" t="str">
        <f t="shared" si="28"/>
        <v>t</v>
      </c>
      <c r="R123" s="16"/>
    </row>
  </sheetData>
  <mergeCells count="23">
    <mergeCell ref="A1:N1"/>
    <mergeCell ref="S3:T3"/>
    <mergeCell ref="S4:S6"/>
    <mergeCell ref="B6:B8"/>
    <mergeCell ref="B9:B12"/>
    <mergeCell ref="A6:A12"/>
    <mergeCell ref="B3:B5"/>
    <mergeCell ref="A3:A5"/>
    <mergeCell ref="E4:I4"/>
    <mergeCell ref="D3:N3"/>
    <mergeCell ref="J4:N4"/>
    <mergeCell ref="D4:D5"/>
    <mergeCell ref="C3:C5"/>
    <mergeCell ref="A13:A123"/>
    <mergeCell ref="B13:B48"/>
    <mergeCell ref="B49:B67"/>
    <mergeCell ref="B71:B72"/>
    <mergeCell ref="B73:B81"/>
    <mergeCell ref="B89:B119"/>
    <mergeCell ref="B120:B123"/>
    <mergeCell ref="B82:B86"/>
    <mergeCell ref="B87:B88"/>
    <mergeCell ref="B68:B7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C3A98-1753-4F17-8DB7-09C57A6A30EC}">
  <dimension ref="A1:V49"/>
  <sheetViews>
    <sheetView topLeftCell="A3" zoomScale="85" zoomScaleNormal="85" workbookViewId="0">
      <selection activeCell="C30" sqref="C30"/>
    </sheetView>
  </sheetViews>
  <sheetFormatPr defaultRowHeight="16.5" x14ac:dyDescent="0.3"/>
  <cols>
    <col min="1" max="1" width="11.25" style="30" customWidth="1"/>
    <col min="2" max="2" width="18" style="30" customWidth="1"/>
    <col min="3" max="3" width="57.25" style="30" customWidth="1"/>
    <col min="4" max="14" width="11.5" style="30" customWidth="1"/>
    <col min="15" max="15" width="9" style="30"/>
    <col min="16" max="17" width="0" style="30" hidden="1" customWidth="1"/>
    <col min="18" max="18" width="0" hidden="1" customWidth="1"/>
    <col min="19" max="19" width="5.25" hidden="1" customWidth="1"/>
    <col min="20" max="22" width="0" hidden="1" customWidth="1"/>
  </cols>
  <sheetData>
    <row r="1" spans="1:22" ht="45.75" customHeight="1" x14ac:dyDescent="0.3">
      <c r="A1" s="43" t="s">
        <v>210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19"/>
      <c r="N1" s="19"/>
    </row>
    <row r="2" spans="1:22" ht="20.25" x14ac:dyDescent="0.3">
      <c r="A2" s="1" t="s">
        <v>192</v>
      </c>
    </row>
    <row r="4" spans="1:22" ht="16.5" customHeight="1" x14ac:dyDescent="0.3">
      <c r="A4" s="63" t="s">
        <v>0</v>
      </c>
      <c r="B4" s="63" t="s">
        <v>1</v>
      </c>
      <c r="C4" s="63" t="s">
        <v>2</v>
      </c>
      <c r="D4" s="63" t="s">
        <v>3</v>
      </c>
      <c r="E4" s="63"/>
      <c r="F4" s="63"/>
      <c r="G4" s="63"/>
      <c r="H4" s="63"/>
      <c r="I4" s="63"/>
      <c r="J4" s="63"/>
      <c r="K4" s="63"/>
      <c r="L4" s="63"/>
      <c r="M4" s="63"/>
      <c r="N4" s="63"/>
      <c r="S4" s="60" t="s">
        <v>181</v>
      </c>
      <c r="T4" s="61"/>
      <c r="U4" s="10" t="s">
        <v>182</v>
      </c>
      <c r="V4" s="10" t="s">
        <v>183</v>
      </c>
    </row>
    <row r="5" spans="1:22" x14ac:dyDescent="0.3">
      <c r="A5" s="63"/>
      <c r="B5" s="63"/>
      <c r="C5" s="63"/>
      <c r="D5" s="63" t="s">
        <v>180</v>
      </c>
      <c r="E5" s="63" t="s">
        <v>4</v>
      </c>
      <c r="F5" s="63"/>
      <c r="G5" s="63"/>
      <c r="H5" s="63"/>
      <c r="I5" s="63"/>
      <c r="J5" s="63" t="s">
        <v>5</v>
      </c>
      <c r="K5" s="63"/>
      <c r="L5" s="63"/>
      <c r="M5" s="63"/>
      <c r="N5" s="63"/>
      <c r="P5" s="64" t="s">
        <v>195</v>
      </c>
      <c r="Q5" s="64"/>
      <c r="S5" s="46" t="s">
        <v>188</v>
      </c>
      <c r="T5" s="2" t="s">
        <v>189</v>
      </c>
      <c r="U5" s="3">
        <v>6000</v>
      </c>
      <c r="V5" s="3">
        <v>4200</v>
      </c>
    </row>
    <row r="6" spans="1:22" ht="16.5" customHeight="1" x14ac:dyDescent="0.3">
      <c r="A6" s="63"/>
      <c r="B6" s="63"/>
      <c r="C6" s="63"/>
      <c r="D6" s="63"/>
      <c r="E6" s="31" t="s">
        <v>177</v>
      </c>
      <c r="F6" s="31" t="s">
        <v>178</v>
      </c>
      <c r="G6" s="31" t="s">
        <v>179</v>
      </c>
      <c r="H6" s="31" t="s">
        <v>193</v>
      </c>
      <c r="I6" s="31" t="s">
        <v>198</v>
      </c>
      <c r="J6" s="31" t="s">
        <v>199</v>
      </c>
      <c r="K6" s="31" t="s">
        <v>178</v>
      </c>
      <c r="L6" s="31" t="s">
        <v>179</v>
      </c>
      <c r="M6" s="31" t="s">
        <v>193</v>
      </c>
      <c r="N6" s="31" t="s">
        <v>198</v>
      </c>
      <c r="P6" s="32" t="s">
        <v>196</v>
      </c>
      <c r="Q6" s="32" t="s">
        <v>197</v>
      </c>
      <c r="S6" s="46"/>
      <c r="T6" s="2" t="s">
        <v>190</v>
      </c>
      <c r="U6" s="3">
        <v>4000</v>
      </c>
      <c r="V6" s="3">
        <v>2800</v>
      </c>
    </row>
    <row r="7" spans="1:22" x14ac:dyDescent="0.3">
      <c r="A7" s="62" t="s">
        <v>124</v>
      </c>
      <c r="B7" s="62" t="s">
        <v>125</v>
      </c>
      <c r="C7" s="33" t="s">
        <v>126</v>
      </c>
      <c r="D7" s="9">
        <f>E7+J7</f>
        <v>630</v>
      </c>
      <c r="E7" s="9">
        <f>F7+G7</f>
        <v>630</v>
      </c>
      <c r="F7" s="33">
        <v>380</v>
      </c>
      <c r="G7" s="9">
        <f>ROUNDDOWN((F7*$V$9)/$U$9,0)</f>
        <v>250</v>
      </c>
      <c r="H7" s="22">
        <f>ROUNDUP(G7*0.3,0)</f>
        <v>75</v>
      </c>
      <c r="I7" s="22">
        <f>ROUNDDOWN(G7*0.7,0)</f>
        <v>175</v>
      </c>
      <c r="J7" s="9">
        <f>K7+L7</f>
        <v>0</v>
      </c>
      <c r="K7" s="33">
        <v>0</v>
      </c>
      <c r="L7" s="9">
        <v>0</v>
      </c>
      <c r="M7" s="14">
        <f>ROUNDDOWN(L7*0.3,0)</f>
        <v>0</v>
      </c>
      <c r="N7" s="14">
        <f>ROUNDUP(L7*0.7,0)</f>
        <v>0</v>
      </c>
      <c r="P7" s="34" t="str">
        <f>IF(H7+I7=G7, "t", "f")</f>
        <v>t</v>
      </c>
      <c r="Q7" s="34" t="str">
        <f>IF(M7+N7=L7, "t", "f")</f>
        <v>t</v>
      </c>
      <c r="S7" s="46"/>
      <c r="T7" s="2" t="s">
        <v>6</v>
      </c>
      <c r="U7" s="3">
        <v>1050</v>
      </c>
      <c r="V7" s="3">
        <v>700</v>
      </c>
    </row>
    <row r="8" spans="1:22" x14ac:dyDescent="0.3">
      <c r="A8" s="62"/>
      <c r="B8" s="62"/>
      <c r="C8" s="33" t="s">
        <v>127</v>
      </c>
      <c r="D8" s="9">
        <f t="shared" ref="D8:D49" si="0">E8+J8</f>
        <v>630</v>
      </c>
      <c r="E8" s="9">
        <f t="shared" ref="E8:E49" si="1">F8+G8</f>
        <v>630</v>
      </c>
      <c r="F8" s="33">
        <v>380</v>
      </c>
      <c r="G8" s="9">
        <f>ROUNDDOWN((F8*$V$9)/$U$9,0)</f>
        <v>250</v>
      </c>
      <c r="H8" s="22">
        <f t="shared" ref="H8:H49" si="2">ROUNDUP(G8*0.3,0)</f>
        <v>75</v>
      </c>
      <c r="I8" s="22">
        <f t="shared" ref="I8:I49" si="3">ROUNDDOWN(G8*0.7,0)</f>
        <v>175</v>
      </c>
      <c r="J8" s="9">
        <f t="shared" ref="J8:J49" si="4">K8+L8</f>
        <v>0</v>
      </c>
      <c r="K8" s="33">
        <v>0</v>
      </c>
      <c r="L8" s="9">
        <v>0</v>
      </c>
      <c r="M8" s="14">
        <f t="shared" ref="M8:M49" si="5">ROUNDDOWN(L8*0.3,0)</f>
        <v>0</v>
      </c>
      <c r="N8" s="14">
        <f t="shared" ref="N8:N49" si="6">ROUNDUP(L8*0.7,0)</f>
        <v>0</v>
      </c>
      <c r="P8" s="34" t="str">
        <f t="shared" ref="P8:P49" si="7">IF(H8+I8=G8, "t", "f")</f>
        <v>t</v>
      </c>
      <c r="Q8" s="34" t="str">
        <f t="shared" ref="Q8:Q49" si="8">IF(M8+N8=L8, "t", "f")</f>
        <v>t</v>
      </c>
      <c r="S8" s="46"/>
      <c r="T8" s="2" t="s">
        <v>191</v>
      </c>
      <c r="U8" s="3">
        <v>770</v>
      </c>
      <c r="V8" s="3">
        <v>500</v>
      </c>
    </row>
    <row r="9" spans="1:22" x14ac:dyDescent="0.3">
      <c r="A9" s="62" t="s">
        <v>171</v>
      </c>
      <c r="B9" s="65" t="s">
        <v>7</v>
      </c>
      <c r="C9" s="35" t="s">
        <v>128</v>
      </c>
      <c r="D9" s="9">
        <f t="shared" si="0"/>
        <v>2046</v>
      </c>
      <c r="E9" s="9">
        <f t="shared" si="1"/>
        <v>1916</v>
      </c>
      <c r="F9" s="35">
        <v>1150</v>
      </c>
      <c r="G9" s="9">
        <f>ROUNDDOWN((F9*$V$7)/$U$7,0)</f>
        <v>766</v>
      </c>
      <c r="H9" s="22">
        <f t="shared" si="2"/>
        <v>230</v>
      </c>
      <c r="I9" s="22">
        <f t="shared" si="3"/>
        <v>536</v>
      </c>
      <c r="J9" s="9">
        <f t="shared" si="4"/>
        <v>130</v>
      </c>
      <c r="K9" s="35">
        <v>100</v>
      </c>
      <c r="L9" s="9">
        <f t="shared" ref="L9:L48" si="9">ROUNDDOWN(K9*0.3,0)</f>
        <v>30</v>
      </c>
      <c r="M9" s="14">
        <f t="shared" si="5"/>
        <v>9</v>
      </c>
      <c r="N9" s="14">
        <f t="shared" si="6"/>
        <v>21</v>
      </c>
      <c r="P9" s="34" t="str">
        <f t="shared" si="7"/>
        <v>t</v>
      </c>
      <c r="Q9" s="34" t="str">
        <f t="shared" si="8"/>
        <v>t</v>
      </c>
      <c r="S9" s="46"/>
      <c r="T9" s="2" t="s">
        <v>124</v>
      </c>
      <c r="U9" s="3">
        <v>380</v>
      </c>
      <c r="V9" s="3">
        <v>250</v>
      </c>
    </row>
    <row r="10" spans="1:22" x14ac:dyDescent="0.3">
      <c r="A10" s="62"/>
      <c r="B10" s="66"/>
      <c r="C10" s="35" t="s">
        <v>129</v>
      </c>
      <c r="D10" s="9">
        <f t="shared" si="0"/>
        <v>2046</v>
      </c>
      <c r="E10" s="9">
        <f t="shared" si="1"/>
        <v>1916</v>
      </c>
      <c r="F10" s="35">
        <v>1150</v>
      </c>
      <c r="G10" s="9">
        <f t="shared" ref="G10:G48" si="10">ROUNDDOWN((F10*$V$7)/$U$7,0)</f>
        <v>766</v>
      </c>
      <c r="H10" s="22">
        <f t="shared" si="2"/>
        <v>230</v>
      </c>
      <c r="I10" s="22">
        <f t="shared" si="3"/>
        <v>536</v>
      </c>
      <c r="J10" s="9">
        <f t="shared" si="4"/>
        <v>130</v>
      </c>
      <c r="K10" s="35">
        <v>100</v>
      </c>
      <c r="L10" s="9">
        <f t="shared" si="9"/>
        <v>30</v>
      </c>
      <c r="M10" s="14">
        <f t="shared" si="5"/>
        <v>9</v>
      </c>
      <c r="N10" s="14">
        <f t="shared" si="6"/>
        <v>21</v>
      </c>
      <c r="P10" s="34" t="str">
        <f t="shared" si="7"/>
        <v>t</v>
      </c>
      <c r="Q10" s="34" t="str">
        <f t="shared" si="8"/>
        <v>t</v>
      </c>
    </row>
    <row r="11" spans="1:22" x14ac:dyDescent="0.3">
      <c r="A11" s="62"/>
      <c r="B11" s="66"/>
      <c r="C11" s="35" t="s">
        <v>130</v>
      </c>
      <c r="D11" s="9">
        <f t="shared" si="0"/>
        <v>1796</v>
      </c>
      <c r="E11" s="9">
        <f t="shared" si="1"/>
        <v>1666</v>
      </c>
      <c r="F11" s="35">
        <v>1000</v>
      </c>
      <c r="G11" s="9">
        <f t="shared" si="10"/>
        <v>666</v>
      </c>
      <c r="H11" s="22">
        <f t="shared" si="2"/>
        <v>200</v>
      </c>
      <c r="I11" s="22">
        <f t="shared" si="3"/>
        <v>466</v>
      </c>
      <c r="J11" s="9">
        <f t="shared" si="4"/>
        <v>130</v>
      </c>
      <c r="K11" s="35">
        <v>100</v>
      </c>
      <c r="L11" s="9">
        <f t="shared" si="9"/>
        <v>30</v>
      </c>
      <c r="M11" s="14">
        <f t="shared" si="5"/>
        <v>9</v>
      </c>
      <c r="N11" s="14">
        <f t="shared" si="6"/>
        <v>21</v>
      </c>
      <c r="P11" s="34" t="str">
        <f t="shared" si="7"/>
        <v>t</v>
      </c>
      <c r="Q11" s="34" t="str">
        <f t="shared" si="8"/>
        <v>t</v>
      </c>
    </row>
    <row r="12" spans="1:22" x14ac:dyDescent="0.3">
      <c r="A12" s="62"/>
      <c r="B12" s="66"/>
      <c r="C12" s="36" t="s">
        <v>131</v>
      </c>
      <c r="D12" s="28">
        <f t="shared" si="0"/>
        <v>1796</v>
      </c>
      <c r="E12" s="28">
        <f t="shared" si="1"/>
        <v>1666</v>
      </c>
      <c r="F12" s="36">
        <v>1000</v>
      </c>
      <c r="G12" s="28">
        <f t="shared" si="10"/>
        <v>666</v>
      </c>
      <c r="H12" s="37">
        <f t="shared" si="2"/>
        <v>200</v>
      </c>
      <c r="I12" s="37">
        <f t="shared" si="3"/>
        <v>466</v>
      </c>
      <c r="J12" s="28">
        <f t="shared" si="4"/>
        <v>130</v>
      </c>
      <c r="K12" s="36">
        <v>100</v>
      </c>
      <c r="L12" s="28">
        <f t="shared" si="9"/>
        <v>30</v>
      </c>
      <c r="M12" s="29">
        <f t="shared" si="5"/>
        <v>9</v>
      </c>
      <c r="N12" s="29">
        <f t="shared" si="6"/>
        <v>21</v>
      </c>
      <c r="P12" s="34" t="str">
        <f t="shared" si="7"/>
        <v>t</v>
      </c>
      <c r="Q12" s="34" t="str">
        <f t="shared" si="8"/>
        <v>t</v>
      </c>
    </row>
    <row r="13" spans="1:22" x14ac:dyDescent="0.3">
      <c r="A13" s="62"/>
      <c r="B13" s="66"/>
      <c r="C13" s="76" t="s">
        <v>208</v>
      </c>
      <c r="D13" s="77">
        <f t="shared" si="0"/>
        <v>1796</v>
      </c>
      <c r="E13" s="77">
        <f t="shared" si="1"/>
        <v>1666</v>
      </c>
      <c r="F13" s="78">
        <v>1000</v>
      </c>
      <c r="G13" s="77">
        <f t="shared" si="10"/>
        <v>666</v>
      </c>
      <c r="H13" s="78">
        <f t="shared" si="2"/>
        <v>200</v>
      </c>
      <c r="I13" s="78">
        <f t="shared" si="3"/>
        <v>466</v>
      </c>
      <c r="J13" s="77">
        <f t="shared" si="4"/>
        <v>130</v>
      </c>
      <c r="K13" s="78">
        <v>100</v>
      </c>
      <c r="L13" s="77">
        <f t="shared" si="9"/>
        <v>30</v>
      </c>
      <c r="M13" s="72">
        <f t="shared" si="5"/>
        <v>9</v>
      </c>
      <c r="N13" s="72">
        <f t="shared" si="6"/>
        <v>21</v>
      </c>
      <c r="O13" s="73"/>
      <c r="P13" s="74" t="str">
        <f t="shared" si="7"/>
        <v>t</v>
      </c>
      <c r="Q13" s="74" t="str">
        <f t="shared" si="8"/>
        <v>t</v>
      </c>
    </row>
    <row r="14" spans="1:22" x14ac:dyDescent="0.3">
      <c r="A14" s="62"/>
      <c r="B14" s="67"/>
      <c r="C14" s="79" t="s">
        <v>209</v>
      </c>
      <c r="D14" s="80">
        <f t="shared" si="0"/>
        <v>1796</v>
      </c>
      <c r="E14" s="80">
        <f t="shared" si="1"/>
        <v>1666</v>
      </c>
      <c r="F14" s="81">
        <v>1000</v>
      </c>
      <c r="G14" s="80">
        <f t="shared" si="10"/>
        <v>666</v>
      </c>
      <c r="H14" s="69">
        <f t="shared" si="2"/>
        <v>200</v>
      </c>
      <c r="I14" s="69">
        <f t="shared" si="3"/>
        <v>466</v>
      </c>
      <c r="J14" s="80">
        <f t="shared" si="4"/>
        <v>130</v>
      </c>
      <c r="K14" s="81">
        <v>100</v>
      </c>
      <c r="L14" s="80">
        <f t="shared" si="9"/>
        <v>30</v>
      </c>
      <c r="M14" s="82">
        <f t="shared" si="5"/>
        <v>9</v>
      </c>
      <c r="N14" s="82">
        <f t="shared" si="6"/>
        <v>21</v>
      </c>
      <c r="O14" s="73"/>
      <c r="P14" s="74" t="str">
        <f t="shared" si="7"/>
        <v>t</v>
      </c>
      <c r="Q14" s="74" t="str">
        <f t="shared" si="8"/>
        <v>t</v>
      </c>
    </row>
    <row r="15" spans="1:22" x14ac:dyDescent="0.3">
      <c r="A15" s="62"/>
      <c r="B15" s="62" t="s">
        <v>119</v>
      </c>
      <c r="C15" s="35" t="s">
        <v>132</v>
      </c>
      <c r="D15" s="9">
        <f t="shared" si="0"/>
        <v>662</v>
      </c>
      <c r="E15" s="9">
        <f t="shared" si="1"/>
        <v>573</v>
      </c>
      <c r="F15" s="35">
        <v>344</v>
      </c>
      <c r="G15" s="9">
        <f t="shared" si="10"/>
        <v>229</v>
      </c>
      <c r="H15" s="22">
        <f t="shared" si="2"/>
        <v>69</v>
      </c>
      <c r="I15" s="22">
        <f t="shared" si="3"/>
        <v>160</v>
      </c>
      <c r="J15" s="9">
        <f t="shared" si="4"/>
        <v>89</v>
      </c>
      <c r="K15" s="35">
        <v>69</v>
      </c>
      <c r="L15" s="9">
        <f t="shared" si="9"/>
        <v>20</v>
      </c>
      <c r="M15" s="14">
        <f t="shared" si="5"/>
        <v>6</v>
      </c>
      <c r="N15" s="14">
        <f t="shared" si="6"/>
        <v>14</v>
      </c>
      <c r="P15" s="34" t="str">
        <f t="shared" si="7"/>
        <v>t</v>
      </c>
      <c r="Q15" s="34" t="str">
        <f t="shared" si="8"/>
        <v>t</v>
      </c>
    </row>
    <row r="16" spans="1:22" x14ac:dyDescent="0.3">
      <c r="A16" s="62"/>
      <c r="B16" s="62"/>
      <c r="C16" s="35" t="s">
        <v>133</v>
      </c>
      <c r="D16" s="9">
        <f t="shared" si="0"/>
        <v>671</v>
      </c>
      <c r="E16" s="9">
        <f t="shared" si="1"/>
        <v>580</v>
      </c>
      <c r="F16" s="35">
        <v>348</v>
      </c>
      <c r="G16" s="9">
        <f t="shared" si="10"/>
        <v>232</v>
      </c>
      <c r="H16" s="22">
        <f t="shared" si="2"/>
        <v>70</v>
      </c>
      <c r="I16" s="22">
        <f t="shared" si="3"/>
        <v>162</v>
      </c>
      <c r="J16" s="9">
        <f t="shared" si="4"/>
        <v>91</v>
      </c>
      <c r="K16" s="35">
        <v>70</v>
      </c>
      <c r="L16" s="9">
        <f t="shared" si="9"/>
        <v>21</v>
      </c>
      <c r="M16" s="14">
        <f t="shared" si="5"/>
        <v>6</v>
      </c>
      <c r="N16" s="14">
        <f t="shared" si="6"/>
        <v>15</v>
      </c>
      <c r="P16" s="34" t="str">
        <f t="shared" si="7"/>
        <v>t</v>
      </c>
      <c r="Q16" s="34" t="str">
        <f t="shared" si="8"/>
        <v>t</v>
      </c>
    </row>
    <row r="17" spans="1:17" x14ac:dyDescent="0.3">
      <c r="A17" s="62"/>
      <c r="B17" s="62"/>
      <c r="C17" s="35" t="s">
        <v>134</v>
      </c>
      <c r="D17" s="9">
        <f t="shared" si="0"/>
        <v>683</v>
      </c>
      <c r="E17" s="9">
        <f t="shared" si="1"/>
        <v>591</v>
      </c>
      <c r="F17" s="35">
        <v>355</v>
      </c>
      <c r="G17" s="9">
        <f t="shared" si="10"/>
        <v>236</v>
      </c>
      <c r="H17" s="22">
        <f t="shared" si="2"/>
        <v>71</v>
      </c>
      <c r="I17" s="22">
        <f t="shared" si="3"/>
        <v>165</v>
      </c>
      <c r="J17" s="9">
        <f t="shared" si="4"/>
        <v>92</v>
      </c>
      <c r="K17" s="35">
        <v>71</v>
      </c>
      <c r="L17" s="9">
        <f t="shared" si="9"/>
        <v>21</v>
      </c>
      <c r="M17" s="14">
        <f t="shared" si="5"/>
        <v>6</v>
      </c>
      <c r="N17" s="14">
        <f t="shared" si="6"/>
        <v>15</v>
      </c>
      <c r="P17" s="34" t="str">
        <f t="shared" si="7"/>
        <v>t</v>
      </c>
      <c r="Q17" s="34" t="str">
        <f t="shared" si="8"/>
        <v>t</v>
      </c>
    </row>
    <row r="18" spans="1:17" x14ac:dyDescent="0.3">
      <c r="A18" s="62"/>
      <c r="B18" s="62" t="s">
        <v>11</v>
      </c>
      <c r="C18" s="33" t="s">
        <v>135</v>
      </c>
      <c r="D18" s="9">
        <f t="shared" si="0"/>
        <v>2130</v>
      </c>
      <c r="E18" s="9">
        <f t="shared" si="1"/>
        <v>2000</v>
      </c>
      <c r="F18" s="35">
        <v>1200</v>
      </c>
      <c r="G18" s="9">
        <f t="shared" si="10"/>
        <v>800</v>
      </c>
      <c r="H18" s="22">
        <f t="shared" si="2"/>
        <v>240</v>
      </c>
      <c r="I18" s="22">
        <f t="shared" si="3"/>
        <v>560</v>
      </c>
      <c r="J18" s="9">
        <f t="shared" si="4"/>
        <v>130</v>
      </c>
      <c r="K18" s="35">
        <v>100</v>
      </c>
      <c r="L18" s="9">
        <f t="shared" si="9"/>
        <v>30</v>
      </c>
      <c r="M18" s="14">
        <f t="shared" si="5"/>
        <v>9</v>
      </c>
      <c r="N18" s="14">
        <f t="shared" si="6"/>
        <v>21</v>
      </c>
      <c r="P18" s="34" t="str">
        <f t="shared" si="7"/>
        <v>t</v>
      </c>
      <c r="Q18" s="34" t="str">
        <f t="shared" si="8"/>
        <v>t</v>
      </c>
    </row>
    <row r="19" spans="1:17" x14ac:dyDescent="0.3">
      <c r="A19" s="62"/>
      <c r="B19" s="62"/>
      <c r="C19" s="33" t="s">
        <v>136</v>
      </c>
      <c r="D19" s="9">
        <f t="shared" si="0"/>
        <v>2130</v>
      </c>
      <c r="E19" s="9">
        <f t="shared" si="1"/>
        <v>2000</v>
      </c>
      <c r="F19" s="35">
        <v>1200</v>
      </c>
      <c r="G19" s="9">
        <f t="shared" si="10"/>
        <v>800</v>
      </c>
      <c r="H19" s="22">
        <f t="shared" si="2"/>
        <v>240</v>
      </c>
      <c r="I19" s="22">
        <f t="shared" si="3"/>
        <v>560</v>
      </c>
      <c r="J19" s="9">
        <f t="shared" si="4"/>
        <v>130</v>
      </c>
      <c r="K19" s="35">
        <v>100</v>
      </c>
      <c r="L19" s="9">
        <f t="shared" si="9"/>
        <v>30</v>
      </c>
      <c r="M19" s="14">
        <f t="shared" si="5"/>
        <v>9</v>
      </c>
      <c r="N19" s="14">
        <f t="shared" si="6"/>
        <v>21</v>
      </c>
      <c r="P19" s="34" t="str">
        <f t="shared" si="7"/>
        <v>t</v>
      </c>
      <c r="Q19" s="34" t="str">
        <f t="shared" si="8"/>
        <v>t</v>
      </c>
    </row>
    <row r="20" spans="1:17" x14ac:dyDescent="0.3">
      <c r="A20" s="62" t="s">
        <v>170</v>
      </c>
      <c r="B20" s="62" t="s">
        <v>11</v>
      </c>
      <c r="C20" s="35" t="s">
        <v>137</v>
      </c>
      <c r="D20" s="9">
        <f t="shared" si="0"/>
        <v>1743</v>
      </c>
      <c r="E20" s="9">
        <f t="shared" si="1"/>
        <v>1613</v>
      </c>
      <c r="F20" s="35">
        <v>968</v>
      </c>
      <c r="G20" s="9">
        <f t="shared" si="10"/>
        <v>645</v>
      </c>
      <c r="H20" s="22">
        <f t="shared" si="2"/>
        <v>194</v>
      </c>
      <c r="I20" s="22">
        <f t="shared" si="3"/>
        <v>451</v>
      </c>
      <c r="J20" s="9">
        <f t="shared" si="4"/>
        <v>130</v>
      </c>
      <c r="K20" s="35">
        <v>100</v>
      </c>
      <c r="L20" s="9">
        <f t="shared" si="9"/>
        <v>30</v>
      </c>
      <c r="M20" s="14">
        <f t="shared" si="5"/>
        <v>9</v>
      </c>
      <c r="N20" s="14">
        <f t="shared" si="6"/>
        <v>21</v>
      </c>
      <c r="P20" s="34" t="str">
        <f t="shared" si="7"/>
        <v>t</v>
      </c>
      <c r="Q20" s="34" t="str">
        <f t="shared" si="8"/>
        <v>t</v>
      </c>
    </row>
    <row r="21" spans="1:17" x14ac:dyDescent="0.3">
      <c r="A21" s="62"/>
      <c r="B21" s="62"/>
      <c r="C21" s="35" t="s">
        <v>138</v>
      </c>
      <c r="D21" s="9">
        <f t="shared" si="0"/>
        <v>1419</v>
      </c>
      <c r="E21" s="9">
        <f t="shared" si="1"/>
        <v>1300</v>
      </c>
      <c r="F21" s="35">
        <v>780</v>
      </c>
      <c r="G21" s="9">
        <f t="shared" si="10"/>
        <v>520</v>
      </c>
      <c r="H21" s="22">
        <f t="shared" si="2"/>
        <v>156</v>
      </c>
      <c r="I21" s="22">
        <f t="shared" si="3"/>
        <v>364</v>
      </c>
      <c r="J21" s="9">
        <f t="shared" si="4"/>
        <v>119</v>
      </c>
      <c r="K21" s="35">
        <v>92</v>
      </c>
      <c r="L21" s="9">
        <f t="shared" si="9"/>
        <v>27</v>
      </c>
      <c r="M21" s="14">
        <f t="shared" si="5"/>
        <v>8</v>
      </c>
      <c r="N21" s="14">
        <f t="shared" si="6"/>
        <v>19</v>
      </c>
      <c r="P21" s="34" t="str">
        <f t="shared" si="7"/>
        <v>t</v>
      </c>
      <c r="Q21" s="34" t="str">
        <f t="shared" si="8"/>
        <v>t</v>
      </c>
    </row>
    <row r="22" spans="1:17" x14ac:dyDescent="0.3">
      <c r="A22" s="62"/>
      <c r="B22" s="62"/>
      <c r="C22" s="35" t="s">
        <v>139</v>
      </c>
      <c r="D22" s="9">
        <f t="shared" si="0"/>
        <v>1419</v>
      </c>
      <c r="E22" s="9">
        <f t="shared" si="1"/>
        <v>1300</v>
      </c>
      <c r="F22" s="35">
        <v>780</v>
      </c>
      <c r="G22" s="9">
        <f t="shared" si="10"/>
        <v>520</v>
      </c>
      <c r="H22" s="22">
        <f t="shared" si="2"/>
        <v>156</v>
      </c>
      <c r="I22" s="22">
        <f t="shared" si="3"/>
        <v>364</v>
      </c>
      <c r="J22" s="9">
        <f t="shared" si="4"/>
        <v>119</v>
      </c>
      <c r="K22" s="35">
        <v>92</v>
      </c>
      <c r="L22" s="9">
        <f t="shared" si="9"/>
        <v>27</v>
      </c>
      <c r="M22" s="14">
        <f t="shared" si="5"/>
        <v>8</v>
      </c>
      <c r="N22" s="14">
        <f t="shared" si="6"/>
        <v>19</v>
      </c>
      <c r="P22" s="34" t="str">
        <f t="shared" si="7"/>
        <v>t</v>
      </c>
      <c r="Q22" s="34" t="str">
        <f t="shared" si="8"/>
        <v>t</v>
      </c>
    </row>
    <row r="23" spans="1:17" x14ac:dyDescent="0.3">
      <c r="A23" s="62"/>
      <c r="B23" s="62"/>
      <c r="C23" s="35" t="s">
        <v>140</v>
      </c>
      <c r="D23" s="9">
        <f t="shared" si="0"/>
        <v>1419</v>
      </c>
      <c r="E23" s="9">
        <f t="shared" si="1"/>
        <v>1300</v>
      </c>
      <c r="F23" s="35">
        <v>780</v>
      </c>
      <c r="G23" s="9">
        <f t="shared" si="10"/>
        <v>520</v>
      </c>
      <c r="H23" s="22">
        <f t="shared" si="2"/>
        <v>156</v>
      </c>
      <c r="I23" s="22">
        <f t="shared" si="3"/>
        <v>364</v>
      </c>
      <c r="J23" s="9">
        <f t="shared" si="4"/>
        <v>119</v>
      </c>
      <c r="K23" s="35">
        <v>92</v>
      </c>
      <c r="L23" s="9">
        <f t="shared" si="9"/>
        <v>27</v>
      </c>
      <c r="M23" s="14">
        <f t="shared" si="5"/>
        <v>8</v>
      </c>
      <c r="N23" s="14">
        <f t="shared" si="6"/>
        <v>19</v>
      </c>
      <c r="P23" s="34" t="str">
        <f t="shared" si="7"/>
        <v>t</v>
      </c>
      <c r="Q23" s="34" t="str">
        <f t="shared" si="8"/>
        <v>t</v>
      </c>
    </row>
    <row r="24" spans="1:17" x14ac:dyDescent="0.3">
      <c r="A24" s="62"/>
      <c r="B24" s="62"/>
      <c r="C24" s="35" t="s">
        <v>141</v>
      </c>
      <c r="D24" s="9">
        <f t="shared" si="0"/>
        <v>1419</v>
      </c>
      <c r="E24" s="9">
        <f t="shared" si="1"/>
        <v>1300</v>
      </c>
      <c r="F24" s="35">
        <v>780</v>
      </c>
      <c r="G24" s="9">
        <f t="shared" si="10"/>
        <v>520</v>
      </c>
      <c r="H24" s="22">
        <f t="shared" si="2"/>
        <v>156</v>
      </c>
      <c r="I24" s="22">
        <f t="shared" si="3"/>
        <v>364</v>
      </c>
      <c r="J24" s="9">
        <f t="shared" si="4"/>
        <v>119</v>
      </c>
      <c r="K24" s="35">
        <v>92</v>
      </c>
      <c r="L24" s="9">
        <f t="shared" si="9"/>
        <v>27</v>
      </c>
      <c r="M24" s="14">
        <f t="shared" si="5"/>
        <v>8</v>
      </c>
      <c r="N24" s="14">
        <f t="shared" si="6"/>
        <v>19</v>
      </c>
      <c r="P24" s="34" t="str">
        <f t="shared" si="7"/>
        <v>t</v>
      </c>
      <c r="Q24" s="34" t="str">
        <f t="shared" si="8"/>
        <v>t</v>
      </c>
    </row>
    <row r="25" spans="1:17" x14ac:dyDescent="0.3">
      <c r="A25" s="62"/>
      <c r="B25" s="62"/>
      <c r="C25" s="35" t="s">
        <v>142</v>
      </c>
      <c r="D25" s="9">
        <f t="shared" si="0"/>
        <v>1419</v>
      </c>
      <c r="E25" s="9">
        <f t="shared" si="1"/>
        <v>1300</v>
      </c>
      <c r="F25" s="35">
        <v>780</v>
      </c>
      <c r="G25" s="9">
        <f t="shared" si="10"/>
        <v>520</v>
      </c>
      <c r="H25" s="22">
        <f t="shared" si="2"/>
        <v>156</v>
      </c>
      <c r="I25" s="22">
        <f t="shared" si="3"/>
        <v>364</v>
      </c>
      <c r="J25" s="9">
        <f t="shared" si="4"/>
        <v>119</v>
      </c>
      <c r="K25" s="35">
        <v>92</v>
      </c>
      <c r="L25" s="9">
        <f t="shared" si="9"/>
        <v>27</v>
      </c>
      <c r="M25" s="14">
        <f t="shared" si="5"/>
        <v>8</v>
      </c>
      <c r="N25" s="14">
        <f t="shared" si="6"/>
        <v>19</v>
      </c>
      <c r="P25" s="34" t="str">
        <f t="shared" si="7"/>
        <v>t</v>
      </c>
      <c r="Q25" s="34" t="str">
        <f t="shared" si="8"/>
        <v>t</v>
      </c>
    </row>
    <row r="26" spans="1:17" x14ac:dyDescent="0.3">
      <c r="A26" s="62"/>
      <c r="B26" s="62"/>
      <c r="C26" s="35" t="s">
        <v>143</v>
      </c>
      <c r="D26" s="9">
        <f t="shared" si="0"/>
        <v>1419</v>
      </c>
      <c r="E26" s="9">
        <f t="shared" si="1"/>
        <v>1300</v>
      </c>
      <c r="F26" s="35">
        <v>780</v>
      </c>
      <c r="G26" s="9">
        <f t="shared" si="10"/>
        <v>520</v>
      </c>
      <c r="H26" s="22">
        <f t="shared" si="2"/>
        <v>156</v>
      </c>
      <c r="I26" s="22">
        <f t="shared" si="3"/>
        <v>364</v>
      </c>
      <c r="J26" s="9">
        <f t="shared" si="4"/>
        <v>119</v>
      </c>
      <c r="K26" s="35">
        <v>92</v>
      </c>
      <c r="L26" s="9">
        <f t="shared" si="9"/>
        <v>27</v>
      </c>
      <c r="M26" s="14">
        <f t="shared" si="5"/>
        <v>8</v>
      </c>
      <c r="N26" s="14">
        <f t="shared" si="6"/>
        <v>19</v>
      </c>
      <c r="P26" s="34" t="str">
        <f t="shared" si="7"/>
        <v>t</v>
      </c>
      <c r="Q26" s="34" t="str">
        <f t="shared" si="8"/>
        <v>t</v>
      </c>
    </row>
    <row r="27" spans="1:17" x14ac:dyDescent="0.3">
      <c r="A27" s="62"/>
      <c r="B27" s="62"/>
      <c r="C27" s="35" t="s">
        <v>144</v>
      </c>
      <c r="D27" s="9">
        <f t="shared" si="0"/>
        <v>2130</v>
      </c>
      <c r="E27" s="9">
        <f t="shared" si="1"/>
        <v>2000</v>
      </c>
      <c r="F27" s="35">
        <v>1200</v>
      </c>
      <c r="G27" s="9">
        <f t="shared" si="10"/>
        <v>800</v>
      </c>
      <c r="H27" s="22">
        <f t="shared" si="2"/>
        <v>240</v>
      </c>
      <c r="I27" s="22">
        <f t="shared" si="3"/>
        <v>560</v>
      </c>
      <c r="J27" s="9">
        <f t="shared" si="4"/>
        <v>130</v>
      </c>
      <c r="K27" s="35">
        <v>100</v>
      </c>
      <c r="L27" s="9">
        <f t="shared" si="9"/>
        <v>30</v>
      </c>
      <c r="M27" s="14">
        <f t="shared" si="5"/>
        <v>9</v>
      </c>
      <c r="N27" s="14">
        <f t="shared" si="6"/>
        <v>21</v>
      </c>
      <c r="P27" s="34" t="str">
        <f t="shared" si="7"/>
        <v>t</v>
      </c>
      <c r="Q27" s="34" t="str">
        <f t="shared" si="8"/>
        <v>t</v>
      </c>
    </row>
    <row r="28" spans="1:17" x14ac:dyDescent="0.3">
      <c r="A28" s="62"/>
      <c r="B28" s="62"/>
      <c r="C28" s="35" t="s">
        <v>145</v>
      </c>
      <c r="D28" s="9">
        <f t="shared" si="0"/>
        <v>1963</v>
      </c>
      <c r="E28" s="9">
        <f t="shared" si="1"/>
        <v>1833</v>
      </c>
      <c r="F28" s="35">
        <v>1100</v>
      </c>
      <c r="G28" s="9">
        <f t="shared" si="10"/>
        <v>733</v>
      </c>
      <c r="H28" s="22">
        <f t="shared" si="2"/>
        <v>220</v>
      </c>
      <c r="I28" s="22">
        <f t="shared" si="3"/>
        <v>513</v>
      </c>
      <c r="J28" s="9">
        <f t="shared" si="4"/>
        <v>130</v>
      </c>
      <c r="K28" s="35">
        <v>100</v>
      </c>
      <c r="L28" s="9">
        <f t="shared" si="9"/>
        <v>30</v>
      </c>
      <c r="M28" s="14">
        <f t="shared" si="5"/>
        <v>9</v>
      </c>
      <c r="N28" s="14">
        <f t="shared" si="6"/>
        <v>21</v>
      </c>
      <c r="P28" s="34" t="str">
        <f t="shared" si="7"/>
        <v>t</v>
      </c>
      <c r="Q28" s="34" t="str">
        <f t="shared" si="8"/>
        <v>t</v>
      </c>
    </row>
    <row r="29" spans="1:17" x14ac:dyDescent="0.3">
      <c r="A29" s="62"/>
      <c r="B29" s="62"/>
      <c r="C29" s="35" t="s">
        <v>146</v>
      </c>
      <c r="D29" s="9">
        <f t="shared" si="0"/>
        <v>2546</v>
      </c>
      <c r="E29" s="9">
        <f t="shared" si="1"/>
        <v>2416</v>
      </c>
      <c r="F29" s="35">
        <v>1450</v>
      </c>
      <c r="G29" s="9">
        <f t="shared" si="10"/>
        <v>966</v>
      </c>
      <c r="H29" s="22">
        <f t="shared" si="2"/>
        <v>290</v>
      </c>
      <c r="I29" s="22">
        <f t="shared" si="3"/>
        <v>676</v>
      </c>
      <c r="J29" s="9">
        <f t="shared" si="4"/>
        <v>130</v>
      </c>
      <c r="K29" s="35">
        <v>100</v>
      </c>
      <c r="L29" s="9">
        <f t="shared" si="9"/>
        <v>30</v>
      </c>
      <c r="M29" s="14">
        <f t="shared" si="5"/>
        <v>9</v>
      </c>
      <c r="N29" s="14">
        <f t="shared" si="6"/>
        <v>21</v>
      </c>
      <c r="P29" s="34" t="str">
        <f t="shared" si="7"/>
        <v>t</v>
      </c>
      <c r="Q29" s="34" t="str">
        <f t="shared" si="8"/>
        <v>t</v>
      </c>
    </row>
    <row r="30" spans="1:17" x14ac:dyDescent="0.3">
      <c r="A30" s="62"/>
      <c r="B30" s="62" t="s">
        <v>7</v>
      </c>
      <c r="C30" s="35" t="s">
        <v>147</v>
      </c>
      <c r="D30" s="9">
        <f t="shared" si="0"/>
        <v>1796</v>
      </c>
      <c r="E30" s="9">
        <f t="shared" si="1"/>
        <v>1666</v>
      </c>
      <c r="F30" s="35">
        <v>1000</v>
      </c>
      <c r="G30" s="9">
        <f t="shared" si="10"/>
        <v>666</v>
      </c>
      <c r="H30" s="22">
        <f t="shared" si="2"/>
        <v>200</v>
      </c>
      <c r="I30" s="22">
        <f t="shared" si="3"/>
        <v>466</v>
      </c>
      <c r="J30" s="9">
        <f t="shared" si="4"/>
        <v>130</v>
      </c>
      <c r="K30" s="35">
        <v>100</v>
      </c>
      <c r="L30" s="9">
        <f t="shared" si="9"/>
        <v>30</v>
      </c>
      <c r="M30" s="14">
        <f t="shared" si="5"/>
        <v>9</v>
      </c>
      <c r="N30" s="14">
        <f t="shared" si="6"/>
        <v>21</v>
      </c>
      <c r="P30" s="34" t="str">
        <f t="shared" si="7"/>
        <v>t</v>
      </c>
      <c r="Q30" s="34" t="str">
        <f t="shared" si="8"/>
        <v>t</v>
      </c>
    </row>
    <row r="31" spans="1:17" x14ac:dyDescent="0.3">
      <c r="A31" s="62"/>
      <c r="B31" s="62"/>
      <c r="C31" s="35" t="s">
        <v>148</v>
      </c>
      <c r="D31" s="9">
        <f t="shared" si="0"/>
        <v>1496</v>
      </c>
      <c r="E31" s="9">
        <f t="shared" si="1"/>
        <v>1370</v>
      </c>
      <c r="F31" s="35">
        <v>822</v>
      </c>
      <c r="G31" s="9">
        <f t="shared" si="10"/>
        <v>548</v>
      </c>
      <c r="H31" s="22">
        <f t="shared" si="2"/>
        <v>165</v>
      </c>
      <c r="I31" s="22">
        <f t="shared" si="3"/>
        <v>383</v>
      </c>
      <c r="J31" s="9">
        <f t="shared" si="4"/>
        <v>126</v>
      </c>
      <c r="K31" s="35">
        <v>97</v>
      </c>
      <c r="L31" s="9">
        <f t="shared" si="9"/>
        <v>29</v>
      </c>
      <c r="M31" s="14">
        <f t="shared" si="5"/>
        <v>8</v>
      </c>
      <c r="N31" s="14">
        <f t="shared" si="6"/>
        <v>21</v>
      </c>
      <c r="P31" s="34" t="str">
        <f t="shared" si="7"/>
        <v>t</v>
      </c>
      <c r="Q31" s="34" t="str">
        <f t="shared" si="8"/>
        <v>t</v>
      </c>
    </row>
    <row r="32" spans="1:17" x14ac:dyDescent="0.3">
      <c r="A32" s="62"/>
      <c r="B32" s="62"/>
      <c r="C32" s="35" t="s">
        <v>149</v>
      </c>
      <c r="D32" s="9">
        <f t="shared" si="0"/>
        <v>1496</v>
      </c>
      <c r="E32" s="9">
        <f t="shared" si="1"/>
        <v>1370</v>
      </c>
      <c r="F32" s="35">
        <v>822</v>
      </c>
      <c r="G32" s="9">
        <f t="shared" si="10"/>
        <v>548</v>
      </c>
      <c r="H32" s="22">
        <f t="shared" si="2"/>
        <v>165</v>
      </c>
      <c r="I32" s="22">
        <f t="shared" si="3"/>
        <v>383</v>
      </c>
      <c r="J32" s="9">
        <f t="shared" si="4"/>
        <v>126</v>
      </c>
      <c r="K32" s="35">
        <v>97</v>
      </c>
      <c r="L32" s="9">
        <f t="shared" si="9"/>
        <v>29</v>
      </c>
      <c r="M32" s="14">
        <f t="shared" si="5"/>
        <v>8</v>
      </c>
      <c r="N32" s="14">
        <f t="shared" si="6"/>
        <v>21</v>
      </c>
      <c r="P32" s="34" t="str">
        <f t="shared" si="7"/>
        <v>t</v>
      </c>
      <c r="Q32" s="34" t="str">
        <f t="shared" si="8"/>
        <v>t</v>
      </c>
    </row>
    <row r="33" spans="1:17" x14ac:dyDescent="0.3">
      <c r="A33" s="62"/>
      <c r="B33" s="62"/>
      <c r="C33" s="35" t="s">
        <v>150</v>
      </c>
      <c r="D33" s="9">
        <f t="shared" si="0"/>
        <v>1496</v>
      </c>
      <c r="E33" s="9">
        <f t="shared" si="1"/>
        <v>1370</v>
      </c>
      <c r="F33" s="35">
        <v>822</v>
      </c>
      <c r="G33" s="9">
        <f t="shared" si="10"/>
        <v>548</v>
      </c>
      <c r="H33" s="22">
        <f t="shared" si="2"/>
        <v>165</v>
      </c>
      <c r="I33" s="22">
        <f t="shared" si="3"/>
        <v>383</v>
      </c>
      <c r="J33" s="9">
        <f t="shared" si="4"/>
        <v>126</v>
      </c>
      <c r="K33" s="35">
        <v>97</v>
      </c>
      <c r="L33" s="9">
        <f t="shared" si="9"/>
        <v>29</v>
      </c>
      <c r="M33" s="14">
        <f t="shared" si="5"/>
        <v>8</v>
      </c>
      <c r="N33" s="14">
        <f t="shared" si="6"/>
        <v>21</v>
      </c>
      <c r="P33" s="34" t="str">
        <f t="shared" si="7"/>
        <v>t</v>
      </c>
      <c r="Q33" s="34" t="str">
        <f t="shared" si="8"/>
        <v>t</v>
      </c>
    </row>
    <row r="34" spans="1:17" x14ac:dyDescent="0.3">
      <c r="A34" s="62"/>
      <c r="B34" s="62"/>
      <c r="C34" s="35" t="s">
        <v>151</v>
      </c>
      <c r="D34" s="9">
        <f t="shared" si="0"/>
        <v>1496</v>
      </c>
      <c r="E34" s="9">
        <f t="shared" si="1"/>
        <v>1370</v>
      </c>
      <c r="F34" s="35">
        <v>822</v>
      </c>
      <c r="G34" s="9">
        <f t="shared" si="10"/>
        <v>548</v>
      </c>
      <c r="H34" s="22">
        <f t="shared" si="2"/>
        <v>165</v>
      </c>
      <c r="I34" s="22">
        <f t="shared" si="3"/>
        <v>383</v>
      </c>
      <c r="J34" s="9">
        <f t="shared" si="4"/>
        <v>126</v>
      </c>
      <c r="K34" s="35">
        <v>97</v>
      </c>
      <c r="L34" s="9">
        <f t="shared" si="9"/>
        <v>29</v>
      </c>
      <c r="M34" s="14">
        <f t="shared" si="5"/>
        <v>8</v>
      </c>
      <c r="N34" s="14">
        <f t="shared" si="6"/>
        <v>21</v>
      </c>
      <c r="P34" s="34" t="str">
        <f t="shared" si="7"/>
        <v>t</v>
      </c>
      <c r="Q34" s="34" t="str">
        <f t="shared" si="8"/>
        <v>t</v>
      </c>
    </row>
    <row r="35" spans="1:17" x14ac:dyDescent="0.3">
      <c r="A35" s="62"/>
      <c r="B35" s="62"/>
      <c r="C35" s="35" t="s">
        <v>152</v>
      </c>
      <c r="D35" s="9">
        <f t="shared" si="0"/>
        <v>1496</v>
      </c>
      <c r="E35" s="9">
        <f t="shared" si="1"/>
        <v>1370</v>
      </c>
      <c r="F35" s="35">
        <v>822</v>
      </c>
      <c r="G35" s="9">
        <f t="shared" si="10"/>
        <v>548</v>
      </c>
      <c r="H35" s="22">
        <f t="shared" si="2"/>
        <v>165</v>
      </c>
      <c r="I35" s="22">
        <f t="shared" si="3"/>
        <v>383</v>
      </c>
      <c r="J35" s="9">
        <f t="shared" si="4"/>
        <v>126</v>
      </c>
      <c r="K35" s="35">
        <v>97</v>
      </c>
      <c r="L35" s="9">
        <f t="shared" si="9"/>
        <v>29</v>
      </c>
      <c r="M35" s="14">
        <f t="shared" si="5"/>
        <v>8</v>
      </c>
      <c r="N35" s="14">
        <f t="shared" si="6"/>
        <v>21</v>
      </c>
      <c r="P35" s="34" t="str">
        <f t="shared" si="7"/>
        <v>t</v>
      </c>
      <c r="Q35" s="34" t="str">
        <f t="shared" si="8"/>
        <v>t</v>
      </c>
    </row>
    <row r="36" spans="1:17" x14ac:dyDescent="0.3">
      <c r="A36" s="62"/>
      <c r="B36" s="62"/>
      <c r="C36" s="35" t="s">
        <v>153</v>
      </c>
      <c r="D36" s="9">
        <f t="shared" si="0"/>
        <v>2083</v>
      </c>
      <c r="E36" s="9">
        <f t="shared" si="1"/>
        <v>1953</v>
      </c>
      <c r="F36" s="35">
        <v>1172</v>
      </c>
      <c r="G36" s="9">
        <f t="shared" si="10"/>
        <v>781</v>
      </c>
      <c r="H36" s="22">
        <f t="shared" si="2"/>
        <v>235</v>
      </c>
      <c r="I36" s="22">
        <f t="shared" si="3"/>
        <v>546</v>
      </c>
      <c r="J36" s="9">
        <f t="shared" si="4"/>
        <v>130</v>
      </c>
      <c r="K36" s="35">
        <v>100</v>
      </c>
      <c r="L36" s="9">
        <f t="shared" si="9"/>
        <v>30</v>
      </c>
      <c r="M36" s="14">
        <f t="shared" si="5"/>
        <v>9</v>
      </c>
      <c r="N36" s="14">
        <f t="shared" si="6"/>
        <v>21</v>
      </c>
      <c r="P36" s="34" t="str">
        <f t="shared" si="7"/>
        <v>t</v>
      </c>
      <c r="Q36" s="34" t="str">
        <f t="shared" si="8"/>
        <v>t</v>
      </c>
    </row>
    <row r="37" spans="1:17" x14ac:dyDescent="0.3">
      <c r="A37" s="62"/>
      <c r="B37" s="62"/>
      <c r="C37" s="35" t="s">
        <v>154</v>
      </c>
      <c r="D37" s="9">
        <f t="shared" si="0"/>
        <v>2083</v>
      </c>
      <c r="E37" s="9">
        <f t="shared" si="1"/>
        <v>1953</v>
      </c>
      <c r="F37" s="35">
        <v>1172</v>
      </c>
      <c r="G37" s="9">
        <f t="shared" si="10"/>
        <v>781</v>
      </c>
      <c r="H37" s="22">
        <f t="shared" si="2"/>
        <v>235</v>
      </c>
      <c r="I37" s="22">
        <f t="shared" si="3"/>
        <v>546</v>
      </c>
      <c r="J37" s="9">
        <f t="shared" si="4"/>
        <v>130</v>
      </c>
      <c r="K37" s="35">
        <v>100</v>
      </c>
      <c r="L37" s="9">
        <f t="shared" si="9"/>
        <v>30</v>
      </c>
      <c r="M37" s="14">
        <f t="shared" si="5"/>
        <v>9</v>
      </c>
      <c r="N37" s="14">
        <f t="shared" si="6"/>
        <v>21</v>
      </c>
      <c r="P37" s="34" t="str">
        <f t="shared" si="7"/>
        <v>t</v>
      </c>
      <c r="Q37" s="34" t="str">
        <f t="shared" si="8"/>
        <v>t</v>
      </c>
    </row>
    <row r="38" spans="1:17" x14ac:dyDescent="0.3">
      <c r="A38" s="62"/>
      <c r="B38" s="62"/>
      <c r="C38" s="35" t="s">
        <v>155</v>
      </c>
      <c r="D38" s="9">
        <f t="shared" si="0"/>
        <v>2083</v>
      </c>
      <c r="E38" s="9">
        <f t="shared" si="1"/>
        <v>1953</v>
      </c>
      <c r="F38" s="35">
        <v>1172</v>
      </c>
      <c r="G38" s="9">
        <f t="shared" si="10"/>
        <v>781</v>
      </c>
      <c r="H38" s="22">
        <f t="shared" si="2"/>
        <v>235</v>
      </c>
      <c r="I38" s="22">
        <f t="shared" si="3"/>
        <v>546</v>
      </c>
      <c r="J38" s="9">
        <f t="shared" si="4"/>
        <v>130</v>
      </c>
      <c r="K38" s="35">
        <v>100</v>
      </c>
      <c r="L38" s="9">
        <f t="shared" si="9"/>
        <v>30</v>
      </c>
      <c r="M38" s="14">
        <f t="shared" si="5"/>
        <v>9</v>
      </c>
      <c r="N38" s="14">
        <f t="shared" si="6"/>
        <v>21</v>
      </c>
      <c r="P38" s="34" t="str">
        <f t="shared" si="7"/>
        <v>t</v>
      </c>
      <c r="Q38" s="34" t="str">
        <f t="shared" si="8"/>
        <v>t</v>
      </c>
    </row>
    <row r="39" spans="1:17" x14ac:dyDescent="0.3">
      <c r="A39" s="62"/>
      <c r="B39" s="62"/>
      <c r="C39" s="35" t="s">
        <v>156</v>
      </c>
      <c r="D39" s="9">
        <f t="shared" si="0"/>
        <v>1496</v>
      </c>
      <c r="E39" s="9">
        <f t="shared" si="1"/>
        <v>1370</v>
      </c>
      <c r="F39" s="35">
        <v>822</v>
      </c>
      <c r="G39" s="9">
        <f t="shared" si="10"/>
        <v>548</v>
      </c>
      <c r="H39" s="22">
        <f t="shared" si="2"/>
        <v>165</v>
      </c>
      <c r="I39" s="22">
        <f t="shared" si="3"/>
        <v>383</v>
      </c>
      <c r="J39" s="9">
        <f t="shared" si="4"/>
        <v>126</v>
      </c>
      <c r="K39" s="35">
        <v>97</v>
      </c>
      <c r="L39" s="9">
        <f t="shared" si="9"/>
        <v>29</v>
      </c>
      <c r="M39" s="14">
        <f t="shared" si="5"/>
        <v>8</v>
      </c>
      <c r="N39" s="14">
        <f t="shared" si="6"/>
        <v>21</v>
      </c>
      <c r="P39" s="34" t="str">
        <f t="shared" si="7"/>
        <v>t</v>
      </c>
      <c r="Q39" s="34" t="str">
        <f t="shared" si="8"/>
        <v>t</v>
      </c>
    </row>
    <row r="40" spans="1:17" x14ac:dyDescent="0.3">
      <c r="A40" s="62"/>
      <c r="B40" s="62"/>
      <c r="C40" s="35" t="s">
        <v>157</v>
      </c>
      <c r="D40" s="9">
        <f t="shared" si="0"/>
        <v>1496</v>
      </c>
      <c r="E40" s="9">
        <f t="shared" si="1"/>
        <v>1370</v>
      </c>
      <c r="F40" s="35">
        <v>822</v>
      </c>
      <c r="G40" s="9">
        <f t="shared" si="10"/>
        <v>548</v>
      </c>
      <c r="H40" s="22">
        <f t="shared" si="2"/>
        <v>165</v>
      </c>
      <c r="I40" s="22">
        <f t="shared" si="3"/>
        <v>383</v>
      </c>
      <c r="J40" s="9">
        <f t="shared" si="4"/>
        <v>126</v>
      </c>
      <c r="K40" s="35">
        <v>97</v>
      </c>
      <c r="L40" s="9">
        <f t="shared" si="9"/>
        <v>29</v>
      </c>
      <c r="M40" s="14">
        <f t="shared" si="5"/>
        <v>8</v>
      </c>
      <c r="N40" s="14">
        <f t="shared" si="6"/>
        <v>21</v>
      </c>
      <c r="P40" s="34" t="str">
        <f t="shared" si="7"/>
        <v>t</v>
      </c>
      <c r="Q40" s="34" t="str">
        <f t="shared" si="8"/>
        <v>t</v>
      </c>
    </row>
    <row r="41" spans="1:17" x14ac:dyDescent="0.3">
      <c r="A41" s="62"/>
      <c r="B41" s="62"/>
      <c r="C41" s="35" t="s">
        <v>158</v>
      </c>
      <c r="D41" s="9">
        <f t="shared" si="0"/>
        <v>1496</v>
      </c>
      <c r="E41" s="9">
        <f t="shared" si="1"/>
        <v>1370</v>
      </c>
      <c r="F41" s="35">
        <v>822</v>
      </c>
      <c r="G41" s="9">
        <f t="shared" si="10"/>
        <v>548</v>
      </c>
      <c r="H41" s="22">
        <f t="shared" si="2"/>
        <v>165</v>
      </c>
      <c r="I41" s="22">
        <f t="shared" si="3"/>
        <v>383</v>
      </c>
      <c r="J41" s="9">
        <f t="shared" si="4"/>
        <v>126</v>
      </c>
      <c r="K41" s="35">
        <v>97</v>
      </c>
      <c r="L41" s="9">
        <f t="shared" si="9"/>
        <v>29</v>
      </c>
      <c r="M41" s="14">
        <f t="shared" si="5"/>
        <v>8</v>
      </c>
      <c r="N41" s="14">
        <f t="shared" si="6"/>
        <v>21</v>
      </c>
      <c r="P41" s="34" t="str">
        <f t="shared" si="7"/>
        <v>t</v>
      </c>
      <c r="Q41" s="34" t="str">
        <f t="shared" si="8"/>
        <v>t</v>
      </c>
    </row>
    <row r="42" spans="1:17" x14ac:dyDescent="0.3">
      <c r="A42" s="62"/>
      <c r="B42" s="62"/>
      <c r="C42" s="35" t="s">
        <v>159</v>
      </c>
      <c r="D42" s="9">
        <f t="shared" si="0"/>
        <v>1496</v>
      </c>
      <c r="E42" s="9">
        <f t="shared" si="1"/>
        <v>1370</v>
      </c>
      <c r="F42" s="35">
        <v>822</v>
      </c>
      <c r="G42" s="9">
        <f t="shared" si="10"/>
        <v>548</v>
      </c>
      <c r="H42" s="22">
        <f t="shared" si="2"/>
        <v>165</v>
      </c>
      <c r="I42" s="22">
        <f t="shared" si="3"/>
        <v>383</v>
      </c>
      <c r="J42" s="9">
        <f t="shared" si="4"/>
        <v>126</v>
      </c>
      <c r="K42" s="35">
        <v>97</v>
      </c>
      <c r="L42" s="9">
        <f t="shared" si="9"/>
        <v>29</v>
      </c>
      <c r="M42" s="14">
        <f t="shared" si="5"/>
        <v>8</v>
      </c>
      <c r="N42" s="14">
        <f t="shared" si="6"/>
        <v>21</v>
      </c>
      <c r="P42" s="34" t="str">
        <f t="shared" si="7"/>
        <v>t</v>
      </c>
      <c r="Q42" s="34" t="str">
        <f t="shared" si="8"/>
        <v>t</v>
      </c>
    </row>
    <row r="43" spans="1:17" x14ac:dyDescent="0.3">
      <c r="A43" s="62"/>
      <c r="B43" s="62"/>
      <c r="C43" s="35" t="s">
        <v>160</v>
      </c>
      <c r="D43" s="9">
        <f t="shared" si="0"/>
        <v>1796</v>
      </c>
      <c r="E43" s="9">
        <f t="shared" si="1"/>
        <v>1666</v>
      </c>
      <c r="F43" s="35">
        <v>1000</v>
      </c>
      <c r="G43" s="9">
        <f t="shared" si="10"/>
        <v>666</v>
      </c>
      <c r="H43" s="22">
        <f t="shared" si="2"/>
        <v>200</v>
      </c>
      <c r="I43" s="22">
        <f t="shared" si="3"/>
        <v>466</v>
      </c>
      <c r="J43" s="9">
        <f t="shared" si="4"/>
        <v>130</v>
      </c>
      <c r="K43" s="35">
        <v>100</v>
      </c>
      <c r="L43" s="9">
        <f t="shared" si="9"/>
        <v>30</v>
      </c>
      <c r="M43" s="14">
        <f t="shared" si="5"/>
        <v>9</v>
      </c>
      <c r="N43" s="14">
        <f t="shared" si="6"/>
        <v>21</v>
      </c>
      <c r="P43" s="34" t="str">
        <f t="shared" si="7"/>
        <v>t</v>
      </c>
      <c r="Q43" s="34" t="str">
        <f t="shared" si="8"/>
        <v>t</v>
      </c>
    </row>
    <row r="44" spans="1:17" x14ac:dyDescent="0.3">
      <c r="A44" s="62"/>
      <c r="B44" s="62"/>
      <c r="C44" s="35" t="s">
        <v>161</v>
      </c>
      <c r="D44" s="9">
        <f t="shared" si="0"/>
        <v>2046</v>
      </c>
      <c r="E44" s="9">
        <f t="shared" si="1"/>
        <v>1916</v>
      </c>
      <c r="F44" s="35">
        <v>1150</v>
      </c>
      <c r="G44" s="9">
        <f t="shared" si="10"/>
        <v>766</v>
      </c>
      <c r="H44" s="22">
        <f t="shared" si="2"/>
        <v>230</v>
      </c>
      <c r="I44" s="22">
        <f t="shared" si="3"/>
        <v>536</v>
      </c>
      <c r="J44" s="9">
        <f t="shared" si="4"/>
        <v>130</v>
      </c>
      <c r="K44" s="35">
        <v>100</v>
      </c>
      <c r="L44" s="9">
        <f t="shared" si="9"/>
        <v>30</v>
      </c>
      <c r="M44" s="14">
        <f t="shared" si="5"/>
        <v>9</v>
      </c>
      <c r="N44" s="14">
        <f t="shared" si="6"/>
        <v>21</v>
      </c>
      <c r="P44" s="34" t="str">
        <f t="shared" si="7"/>
        <v>t</v>
      </c>
      <c r="Q44" s="34" t="str">
        <f t="shared" si="8"/>
        <v>t</v>
      </c>
    </row>
    <row r="45" spans="1:17" x14ac:dyDescent="0.3">
      <c r="A45" s="62"/>
      <c r="B45" s="62" t="s">
        <v>119</v>
      </c>
      <c r="C45" s="35" t="s">
        <v>162</v>
      </c>
      <c r="D45" s="9">
        <f t="shared" si="0"/>
        <v>1162</v>
      </c>
      <c r="E45" s="9">
        <f t="shared" si="1"/>
        <v>1065</v>
      </c>
      <c r="F45" s="35">
        <v>639</v>
      </c>
      <c r="G45" s="9">
        <f t="shared" si="10"/>
        <v>426</v>
      </c>
      <c r="H45" s="22">
        <f t="shared" si="2"/>
        <v>128</v>
      </c>
      <c r="I45" s="22">
        <f t="shared" si="3"/>
        <v>298</v>
      </c>
      <c r="J45" s="9">
        <f t="shared" si="4"/>
        <v>97</v>
      </c>
      <c r="K45" s="35">
        <v>75</v>
      </c>
      <c r="L45" s="9">
        <f t="shared" si="9"/>
        <v>22</v>
      </c>
      <c r="M45" s="14">
        <f t="shared" si="5"/>
        <v>6</v>
      </c>
      <c r="N45" s="14">
        <f t="shared" si="6"/>
        <v>16</v>
      </c>
      <c r="P45" s="34" t="str">
        <f t="shared" si="7"/>
        <v>t</v>
      </c>
      <c r="Q45" s="34" t="str">
        <f t="shared" si="8"/>
        <v>t</v>
      </c>
    </row>
    <row r="46" spans="1:17" x14ac:dyDescent="0.3">
      <c r="A46" s="62"/>
      <c r="B46" s="62"/>
      <c r="C46" s="35" t="s">
        <v>163</v>
      </c>
      <c r="D46" s="9">
        <f t="shared" si="0"/>
        <v>1124</v>
      </c>
      <c r="E46" s="9">
        <f t="shared" si="1"/>
        <v>1030</v>
      </c>
      <c r="F46" s="35">
        <v>618</v>
      </c>
      <c r="G46" s="9">
        <f t="shared" si="10"/>
        <v>412</v>
      </c>
      <c r="H46" s="22">
        <f t="shared" si="2"/>
        <v>124</v>
      </c>
      <c r="I46" s="22">
        <f t="shared" si="3"/>
        <v>288</v>
      </c>
      <c r="J46" s="9">
        <f t="shared" si="4"/>
        <v>94</v>
      </c>
      <c r="K46" s="35">
        <v>73</v>
      </c>
      <c r="L46" s="9">
        <f t="shared" si="9"/>
        <v>21</v>
      </c>
      <c r="M46" s="14">
        <f t="shared" si="5"/>
        <v>6</v>
      </c>
      <c r="N46" s="14">
        <f t="shared" si="6"/>
        <v>15</v>
      </c>
      <c r="P46" s="34" t="str">
        <f t="shared" si="7"/>
        <v>t</v>
      </c>
      <c r="Q46" s="34" t="str">
        <f t="shared" si="8"/>
        <v>t</v>
      </c>
    </row>
    <row r="47" spans="1:17" x14ac:dyDescent="0.3">
      <c r="A47" s="62"/>
      <c r="B47" s="33" t="s">
        <v>164</v>
      </c>
      <c r="C47" s="35" t="s">
        <v>165</v>
      </c>
      <c r="D47" s="9">
        <f t="shared" si="0"/>
        <v>2546</v>
      </c>
      <c r="E47" s="9">
        <f t="shared" si="1"/>
        <v>2416</v>
      </c>
      <c r="F47" s="35">
        <v>1450</v>
      </c>
      <c r="G47" s="9">
        <f t="shared" si="10"/>
        <v>966</v>
      </c>
      <c r="H47" s="22">
        <f t="shared" si="2"/>
        <v>290</v>
      </c>
      <c r="I47" s="22">
        <f t="shared" si="3"/>
        <v>676</v>
      </c>
      <c r="J47" s="9">
        <f t="shared" si="4"/>
        <v>130</v>
      </c>
      <c r="K47" s="35">
        <v>100</v>
      </c>
      <c r="L47" s="9">
        <f t="shared" si="9"/>
        <v>30</v>
      </c>
      <c r="M47" s="14">
        <f t="shared" si="5"/>
        <v>9</v>
      </c>
      <c r="N47" s="14">
        <f t="shared" si="6"/>
        <v>21</v>
      </c>
      <c r="P47" s="34" t="str">
        <f t="shared" si="7"/>
        <v>t</v>
      </c>
      <c r="Q47" s="34" t="str">
        <f t="shared" si="8"/>
        <v>t</v>
      </c>
    </row>
    <row r="48" spans="1:17" x14ac:dyDescent="0.3">
      <c r="A48" s="62"/>
      <c r="B48" s="33" t="s">
        <v>166</v>
      </c>
      <c r="C48" s="35" t="s">
        <v>167</v>
      </c>
      <c r="D48" s="9">
        <f t="shared" si="0"/>
        <v>2130</v>
      </c>
      <c r="E48" s="9">
        <f t="shared" si="1"/>
        <v>2000</v>
      </c>
      <c r="F48" s="35">
        <v>1200</v>
      </c>
      <c r="G48" s="9">
        <f t="shared" si="10"/>
        <v>800</v>
      </c>
      <c r="H48" s="22">
        <f t="shared" si="2"/>
        <v>240</v>
      </c>
      <c r="I48" s="22">
        <f t="shared" si="3"/>
        <v>560</v>
      </c>
      <c r="J48" s="9">
        <f t="shared" si="4"/>
        <v>130</v>
      </c>
      <c r="K48" s="35">
        <v>100</v>
      </c>
      <c r="L48" s="9">
        <f t="shared" si="9"/>
        <v>30</v>
      </c>
      <c r="M48" s="14">
        <f t="shared" si="5"/>
        <v>9</v>
      </c>
      <c r="N48" s="14">
        <f t="shared" si="6"/>
        <v>21</v>
      </c>
      <c r="P48" s="34" t="str">
        <f t="shared" si="7"/>
        <v>t</v>
      </c>
      <c r="Q48" s="34" t="str">
        <f t="shared" si="8"/>
        <v>t</v>
      </c>
    </row>
    <row r="49" spans="1:17" x14ac:dyDescent="0.3">
      <c r="A49" s="33" t="s">
        <v>16</v>
      </c>
      <c r="B49" s="33" t="s">
        <v>168</v>
      </c>
      <c r="C49" s="35" t="s">
        <v>169</v>
      </c>
      <c r="D49" s="9">
        <f t="shared" si="0"/>
        <v>3264</v>
      </c>
      <c r="E49" s="9">
        <f t="shared" si="1"/>
        <v>3264</v>
      </c>
      <c r="F49" s="35">
        <v>1920</v>
      </c>
      <c r="G49" s="9">
        <f>ROUNDDOWN((F49*$V$6)/$U$6,0)</f>
        <v>1344</v>
      </c>
      <c r="H49" s="22">
        <f t="shared" si="2"/>
        <v>404</v>
      </c>
      <c r="I49" s="22">
        <f t="shared" si="3"/>
        <v>940</v>
      </c>
      <c r="J49" s="9">
        <f t="shared" si="4"/>
        <v>0</v>
      </c>
      <c r="K49" s="35">
        <v>0</v>
      </c>
      <c r="L49" s="9">
        <v>0</v>
      </c>
      <c r="M49" s="14">
        <f t="shared" si="5"/>
        <v>0</v>
      </c>
      <c r="N49" s="14">
        <f t="shared" si="6"/>
        <v>0</v>
      </c>
      <c r="P49" s="34" t="str">
        <f t="shared" si="7"/>
        <v>t</v>
      </c>
      <c r="Q49" s="34" t="str">
        <f t="shared" si="8"/>
        <v>t</v>
      </c>
    </row>
  </sheetData>
  <mergeCells count="21">
    <mergeCell ref="A1:L1"/>
    <mergeCell ref="A7:A8"/>
    <mergeCell ref="B7:B8"/>
    <mergeCell ref="A4:A6"/>
    <mergeCell ref="B4:B6"/>
    <mergeCell ref="C4:C6"/>
    <mergeCell ref="D5:D6"/>
    <mergeCell ref="S4:T4"/>
    <mergeCell ref="S5:S9"/>
    <mergeCell ref="A20:A48"/>
    <mergeCell ref="A9:A19"/>
    <mergeCell ref="B15:B17"/>
    <mergeCell ref="B18:B19"/>
    <mergeCell ref="B20:B29"/>
    <mergeCell ref="B30:B44"/>
    <mergeCell ref="B45:B46"/>
    <mergeCell ref="D4:N4"/>
    <mergeCell ref="E5:I5"/>
    <mergeCell ref="J5:N5"/>
    <mergeCell ref="P5:Q5"/>
    <mergeCell ref="B9:B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승용</vt:lpstr>
      <vt:lpstr>화물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2026-08-07T06:12:00Z</dcterms:created>
  <dcterms:modified xsi:type="dcterms:W3CDTF">2026-09-22T00:42:05Z</dcterms:modified>
</cp:coreProperties>
</file>