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FA11A15-C052-48F0-BD79-C530E5739742}" xr6:coauthVersionLast="36" xr6:coauthVersionMax="36" xr10:uidLastSave="{00000000-0000-0000-0000-000000000000}"/>
  <bookViews>
    <workbookView xWindow="0" yWindow="0" windowWidth="21495" windowHeight="9210" xr2:uid="{00000000-000D-0000-FFFF-FFFF00000000}"/>
  </bookViews>
  <sheets>
    <sheet name="돈사분뇨" sheetId="2" r:id="rId1"/>
    <sheet name="액비저장조" sheetId="3" r:id="rId2"/>
    <sheet name="축산환경개선" sheetId="4" r:id="rId3"/>
    <sheet name="안개분무" sheetId="5" r:id="rId4"/>
    <sheet name="우수 깨끗한" sheetId="6" r:id="rId5"/>
    <sheet name="고속발효" sheetId="7" r:id="rId6"/>
    <sheet name="발효촉진" sheetId="8" r:id="rId7"/>
    <sheet name="운송처리" sheetId="9" r:id="rId8"/>
  </sheets>
  <definedNames>
    <definedName name="_xlnm._FilterDatabase" localSheetId="0" hidden="1">돈사분뇨!$C$5:$X$15</definedName>
    <definedName name="_xlnm.Print_Area" localSheetId="0">돈사분뇨!$A$1:$X$15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9" l="1"/>
  <c r="O5" i="9"/>
  <c r="N5" i="9"/>
  <c r="M5" i="9"/>
  <c r="L5" i="9"/>
  <c r="N6" i="8" l="1"/>
  <c r="Q6" i="8" s="1"/>
  <c r="Q5" i="8" s="1"/>
  <c r="M6" i="8"/>
  <c r="N5" i="8"/>
  <c r="M5" i="8"/>
  <c r="O6" i="8" l="1"/>
  <c r="O5" i="8" s="1"/>
  <c r="P6" i="8"/>
  <c r="P5" i="8" s="1"/>
  <c r="J6" i="7" l="1"/>
  <c r="M5" i="7"/>
  <c r="L5" i="7"/>
  <c r="K5" i="7"/>
  <c r="J5" i="7"/>
  <c r="I5" i="7"/>
  <c r="Q5" i="6" l="1"/>
  <c r="P5" i="6"/>
  <c r="O5" i="6"/>
  <c r="N5" i="6"/>
  <c r="P5" i="5" l="1"/>
  <c r="O5" i="5"/>
  <c r="N5" i="5"/>
  <c r="M5" i="5"/>
  <c r="M6" i="4" l="1"/>
  <c r="P5" i="4"/>
  <c r="O5" i="4"/>
  <c r="N5" i="4"/>
  <c r="M5" i="4"/>
  <c r="Q5" i="3" l="1"/>
  <c r="P5" i="3"/>
  <c r="O5" i="3"/>
  <c r="N5" i="3"/>
  <c r="Q5" i="2" l="1"/>
  <c r="P5" i="2"/>
  <c r="O5" i="2"/>
  <c r="N5" i="2"/>
</calcChain>
</file>

<file path=xl/sharedStrings.xml><?xml version="1.0" encoding="utf-8"?>
<sst xmlns="http://schemas.openxmlformats.org/spreadsheetml/2006/main" count="454" uniqueCount="157">
  <si>
    <t>신청자 현황</t>
    <phoneticPr fontId="3" type="noConversion"/>
  </si>
  <si>
    <t>농장 현황</t>
    <phoneticPr fontId="3" type="noConversion"/>
  </si>
  <si>
    <t>사업신청 내용</t>
    <phoneticPr fontId="3" type="noConversion"/>
  </si>
  <si>
    <t>증빙자료 제출여부</t>
    <phoneticPr fontId="3" type="noConversion"/>
  </si>
  <si>
    <t>비고</t>
    <phoneticPr fontId="3" type="noConversion"/>
  </si>
  <si>
    <t>연번</t>
    <phoneticPr fontId="3" type="noConversion"/>
  </si>
  <si>
    <t>성명</t>
    <phoneticPr fontId="3" type="noConversion"/>
  </si>
  <si>
    <t>농장명</t>
    <phoneticPr fontId="3" type="noConversion"/>
  </si>
  <si>
    <t>주소</t>
    <phoneticPr fontId="3" type="noConversion"/>
  </si>
  <si>
    <t>연락처</t>
    <phoneticPr fontId="3" type="noConversion"/>
  </si>
  <si>
    <t>축종</t>
    <phoneticPr fontId="3" type="noConversion"/>
  </si>
  <si>
    <t>사육두수</t>
    <phoneticPr fontId="3" type="noConversion"/>
  </si>
  <si>
    <t>분뇨처리</t>
    <phoneticPr fontId="3" type="noConversion"/>
  </si>
  <si>
    <t>사업량
(개소)</t>
    <phoneticPr fontId="3" type="noConversion"/>
  </si>
  <si>
    <t>사업비(천원)</t>
    <phoneticPr fontId="3" type="noConversion"/>
  </si>
  <si>
    <t>축산업
허가증</t>
    <phoneticPr fontId="3" type="noConversion"/>
  </si>
  <si>
    <t>농업경영체
등록확인서</t>
    <phoneticPr fontId="3" type="noConversion"/>
  </si>
  <si>
    <t>현장평가 가점서류
(동물복지, HACCP 등)</t>
    <phoneticPr fontId="3" type="noConversion"/>
  </si>
  <si>
    <t>주민등록상 거주지</t>
    <phoneticPr fontId="3" type="noConversion"/>
  </si>
  <si>
    <t>농장소재지</t>
    <phoneticPr fontId="3" type="noConversion"/>
  </si>
  <si>
    <t>방법</t>
    <phoneticPr fontId="3" type="noConversion"/>
  </si>
  <si>
    <t>처리량(톤/일)</t>
    <phoneticPr fontId="3" type="noConversion"/>
  </si>
  <si>
    <t>계</t>
    <phoneticPr fontId="3" type="noConversion"/>
  </si>
  <si>
    <t>OO농장</t>
    <phoneticPr fontId="3" type="noConversion"/>
  </si>
  <si>
    <t>전북특별자치도 김제시~</t>
    <phoneticPr fontId="3" type="noConversion"/>
  </si>
  <si>
    <t>전북특별자치도 김제시 ~</t>
    <phoneticPr fontId="3" type="noConversion"/>
  </si>
  <si>
    <t>010-1234-5678</t>
    <phoneticPr fontId="3" type="noConversion"/>
  </si>
  <si>
    <t>위탁</t>
    <phoneticPr fontId="3" type="noConversion"/>
  </si>
  <si>
    <t>여</t>
    <phoneticPr fontId="3" type="noConversion"/>
  </si>
  <si>
    <t>부</t>
    <phoneticPr fontId="3" type="noConversion"/>
  </si>
  <si>
    <t>돼지</t>
    <phoneticPr fontId="3" type="noConversion"/>
  </si>
  <si>
    <t>사육두수 증빙서류
(축산물 이력제 등)</t>
    <phoneticPr fontId="3" type="noConversion"/>
  </si>
  <si>
    <t>세부사업명</t>
    <phoneticPr fontId="3" type="noConversion"/>
  </si>
  <si>
    <t>설비 및 약품</t>
    <phoneticPr fontId="3" type="noConversion"/>
  </si>
  <si>
    <t>인력제거</t>
    <phoneticPr fontId="3" type="noConversion"/>
  </si>
  <si>
    <t>도비
(21%)</t>
    <phoneticPr fontId="3" type="noConversion"/>
  </si>
  <si>
    <t>시비
(49%)</t>
    <phoneticPr fontId="3" type="noConversion"/>
  </si>
  <si>
    <t>자가</t>
    <phoneticPr fontId="3" type="noConversion"/>
  </si>
  <si>
    <t>계
(100%)</t>
    <phoneticPr fontId="3" type="noConversion"/>
  </si>
  <si>
    <t>김OO</t>
    <phoneticPr fontId="3" type="noConversion"/>
  </si>
  <si>
    <t>이OO</t>
    <phoneticPr fontId="3" type="noConversion"/>
  </si>
  <si>
    <t>관리대행</t>
    <phoneticPr fontId="3" type="noConversion"/>
  </si>
  <si>
    <t>읍면동</t>
    <phoneticPr fontId="3" type="noConversion"/>
  </si>
  <si>
    <t>청하면</t>
    <phoneticPr fontId="3" type="noConversion"/>
  </si>
  <si>
    <t>봉남면</t>
    <phoneticPr fontId="3" type="noConversion"/>
  </si>
  <si>
    <t>황산면</t>
    <phoneticPr fontId="3" type="noConversion"/>
  </si>
  <si>
    <t>금구면</t>
    <phoneticPr fontId="3" type="noConversion"/>
  </si>
  <si>
    <t>설비 및 약품(약품)</t>
    <phoneticPr fontId="3" type="noConversion"/>
  </si>
  <si>
    <t>해당없음</t>
    <phoneticPr fontId="3" type="noConversion"/>
  </si>
  <si>
    <t>여</t>
    <phoneticPr fontId="3" type="noConversion"/>
  </si>
  <si>
    <r>
      <rPr>
        <sz val="12"/>
        <color rgb="FFFF0000"/>
        <rFont val="맑은 고딕"/>
        <family val="3"/>
        <charset val="129"/>
        <scheme val="minor"/>
      </rPr>
      <t>(약품 개별 신청농가)</t>
    </r>
    <r>
      <rPr>
        <sz val="12"/>
        <color theme="1"/>
        <rFont val="맑은 고딕"/>
        <family val="3"/>
        <charset val="129"/>
        <scheme val="minor"/>
      </rPr>
      <t xml:space="preserve">
슬러리 피트 분뇨 처리 설비 보유 확인증</t>
    </r>
    <phoneticPr fontId="3" type="noConversion"/>
  </si>
  <si>
    <r>
      <rPr>
        <sz val="12"/>
        <color rgb="FFFF0000"/>
        <rFont val="맑은 고딕"/>
        <family val="3"/>
        <charset val="129"/>
        <scheme val="minor"/>
      </rPr>
      <t>(관리대행 신청농가)</t>
    </r>
    <r>
      <rPr>
        <sz val="12"/>
        <color theme="1"/>
        <rFont val="맑은 고딕"/>
        <family val="3"/>
        <charset val="129"/>
        <scheme val="minor"/>
      </rPr>
      <t xml:space="preserve">
슬러리 피트 분뇨 처리 설비, 정화방류처리시설 보유 확인증</t>
    </r>
    <phoneticPr fontId="3" type="noConversion"/>
  </si>
  <si>
    <r>
      <t>* 허가증 기준 성명 및 법인명/사업장 소재지 기재
* 축산물이력제 및 사육두수확인서 등 확인 후 기재
* 증빙자료 제출여부 확인</t>
    </r>
    <r>
      <rPr>
        <b/>
        <sz val="15"/>
        <color rgb="FFFF0000"/>
        <rFont val="맑은 고딕"/>
        <family val="3"/>
        <charset val="129"/>
        <scheme val="minor"/>
      </rPr>
      <t xml:space="preserve">
</t>
    </r>
    <phoneticPr fontId="3" type="noConversion"/>
  </si>
  <si>
    <t>자부담
(30%)</t>
    <phoneticPr fontId="3" type="noConversion"/>
  </si>
  <si>
    <t>2026년 돈사 분뇨 처리·관리 지원사업 신청내역(서식)</t>
    <phoneticPr fontId="3" type="noConversion"/>
  </si>
  <si>
    <t>시설형태</t>
    <phoneticPr fontId="3" type="noConversion"/>
  </si>
  <si>
    <t>저장조</t>
    <phoneticPr fontId="3" type="noConversion"/>
  </si>
  <si>
    <r>
      <rPr>
        <sz val="12"/>
        <color rgb="FFFF0000"/>
        <rFont val="맑은 고딕"/>
        <family val="3"/>
        <charset val="129"/>
        <scheme val="minor"/>
      </rPr>
      <t>(양돈농가)</t>
    </r>
    <r>
      <rPr>
        <sz val="12"/>
        <color theme="1"/>
        <rFont val="맑은 고딕"/>
        <family val="3"/>
        <charset val="129"/>
        <scheme val="minor"/>
      </rPr>
      <t xml:space="preserve">
사육두수 증빙서류
(축산물 이력제 등)</t>
    </r>
    <phoneticPr fontId="3" type="noConversion"/>
  </si>
  <si>
    <r>
      <rPr>
        <sz val="12"/>
        <color rgb="FFFF0000"/>
        <rFont val="맑은 고딕"/>
        <family val="3"/>
        <charset val="129"/>
        <scheme val="minor"/>
      </rPr>
      <t>(자원화조직체)</t>
    </r>
    <r>
      <rPr>
        <sz val="12"/>
        <color theme="1"/>
        <rFont val="맑은 고딕"/>
        <family val="3"/>
        <charset val="129"/>
        <scheme val="minor"/>
      </rPr>
      <t xml:space="preserve">
가축분뇨 일일처리량
증빙서류</t>
    </r>
    <phoneticPr fontId="3" type="noConversion"/>
  </si>
  <si>
    <t>기</t>
    <phoneticPr fontId="3" type="noConversion"/>
  </si>
  <si>
    <t>공덕면</t>
    <phoneticPr fontId="3" type="noConversion"/>
  </si>
  <si>
    <t>양돈농장</t>
    <phoneticPr fontId="3" type="noConversion"/>
  </si>
  <si>
    <t>장비</t>
    <phoneticPr fontId="3" type="noConversion"/>
  </si>
  <si>
    <t>약품</t>
    <phoneticPr fontId="3" type="noConversion"/>
  </si>
  <si>
    <t>용지면</t>
    <phoneticPr fontId="3" type="noConversion"/>
  </si>
  <si>
    <t>OO법인</t>
    <phoneticPr fontId="3" type="noConversion"/>
  </si>
  <si>
    <t>자원화조직체</t>
    <phoneticPr fontId="3" type="noConversion"/>
  </si>
  <si>
    <t>* 허가증 기준 성명 및 법인명/사업장 소재지 기재
* 축산물이력제 및 사육두수확인서 등 확인 후 기재
* 증빙자료 제출여부 확인</t>
    <phoneticPr fontId="3" type="noConversion"/>
  </si>
  <si>
    <t>2026년 액비저장조 고착슬러지 제거사업 신청내역(서식)</t>
    <phoneticPr fontId="3" type="noConversion"/>
  </si>
  <si>
    <t>구입희망
약품명</t>
    <phoneticPr fontId="3" type="noConversion"/>
  </si>
  <si>
    <t>업체
소재지</t>
    <phoneticPr fontId="3" type="noConversion"/>
  </si>
  <si>
    <t>(우선순위 1)
축산냄새 중점관리 농장
--&gt; 명단 확인</t>
    <phoneticPr fontId="3" type="noConversion"/>
  </si>
  <si>
    <t>(우선순위 2)
깨끗한 축산농장
지정 여부</t>
    <phoneticPr fontId="3" type="noConversion"/>
  </si>
  <si>
    <t>도비
(24%)</t>
    <phoneticPr fontId="3" type="noConversion"/>
  </si>
  <si>
    <t>시비
(56%)</t>
    <phoneticPr fontId="3" type="noConversion"/>
  </si>
  <si>
    <t>자부담
(20%)</t>
    <phoneticPr fontId="3" type="noConversion"/>
  </si>
  <si>
    <t>백산면</t>
    <phoneticPr fontId="3" type="noConversion"/>
  </si>
  <si>
    <t>한우</t>
    <phoneticPr fontId="3" type="noConversion"/>
  </si>
  <si>
    <t>청정-ECO</t>
    <phoneticPr fontId="3" type="noConversion"/>
  </si>
  <si>
    <t>전북 정읍시</t>
    <phoneticPr fontId="3" type="noConversion"/>
  </si>
  <si>
    <t>* 허가증 기준 성명 및 법인명/사업장 소재지 기재
* 축종은 한우/젖소/돼지/닭/오리로 기재
* 축산물이력제 및 사육두수확인서, 입추확인서 등 사육두수 기준 기재
* 사업신청서 작성 시 구입희망 약품명 기재
* 증빙자료 제출여부 확인</t>
    <phoneticPr fontId="3" type="noConversion"/>
  </si>
  <si>
    <t>2026년 축산환경개선 지원사업 신청내역(서식)</t>
    <phoneticPr fontId="3" type="noConversion"/>
  </si>
  <si>
    <t>시설면적</t>
    <phoneticPr fontId="3" type="noConversion"/>
  </si>
  <si>
    <t>㎡</t>
    <phoneticPr fontId="3" type="noConversion"/>
  </si>
  <si>
    <t>동</t>
    <phoneticPr fontId="3" type="noConversion"/>
  </si>
  <si>
    <t>산란계</t>
    <phoneticPr fontId="3" type="noConversion"/>
  </si>
  <si>
    <t>* 허가증 기준 성명 및 법인명/사업장 소재지 기재
* 축종은 한우/젖소/돼지/닭/오리로 기재
* 축산물이력제 및 사육두수확인서, 입추확인서 등 사육두수 기준 기재
* 증빙자료 제출여부 확인</t>
    <phoneticPr fontId="3" type="noConversion"/>
  </si>
  <si>
    <t>2026년 악취저감 안개분무시설 지원사업 신청내역(서식)</t>
    <phoneticPr fontId="3" type="noConversion"/>
  </si>
  <si>
    <t>사업내용</t>
    <phoneticPr fontId="3" type="noConversion"/>
  </si>
  <si>
    <t>건축물대장</t>
    <phoneticPr fontId="3" type="noConversion"/>
  </si>
  <si>
    <t>백구면</t>
    <phoneticPr fontId="3" type="noConversion"/>
  </si>
  <si>
    <t>환경정비</t>
    <phoneticPr fontId="3" type="noConversion"/>
  </si>
  <si>
    <t>악취저감시설</t>
    <phoneticPr fontId="3" type="noConversion"/>
  </si>
  <si>
    <t>2026년 우수깨끗한 축산농장 지원사업 신청내역(서식)</t>
    <phoneticPr fontId="3" type="noConversion"/>
  </si>
  <si>
    <t>( 단위 : 개소, 천원)</t>
    <phoneticPr fontId="3" type="noConversion"/>
  </si>
  <si>
    <t>신 청 자</t>
    <phoneticPr fontId="3" type="noConversion"/>
  </si>
  <si>
    <t>신청내용</t>
    <phoneticPr fontId="3" type="noConversion"/>
  </si>
  <si>
    <t>사업량</t>
    <phoneticPr fontId="3" type="noConversion"/>
  </si>
  <si>
    <t>사 업 비</t>
    <phoneticPr fontId="3" type="noConversion"/>
  </si>
  <si>
    <t>비  고</t>
    <phoneticPr fontId="3" type="noConversion"/>
  </si>
  <si>
    <t>주 소</t>
    <phoneticPr fontId="3" type="noConversion"/>
  </si>
  <si>
    <t>사업장명</t>
    <phoneticPr fontId="3" type="noConversion"/>
  </si>
  <si>
    <t>대 표</t>
    <phoneticPr fontId="3" type="noConversion"/>
  </si>
  <si>
    <t>업 종</t>
    <phoneticPr fontId="3" type="noConversion"/>
  </si>
  <si>
    <t>합 계</t>
    <phoneticPr fontId="3" type="noConversion"/>
  </si>
  <si>
    <t>도 비</t>
    <phoneticPr fontId="3" type="noConversion"/>
  </si>
  <si>
    <t>시 비</t>
    <phoneticPr fontId="3" type="noConversion"/>
  </si>
  <si>
    <t>자부담</t>
    <phoneticPr fontId="3" type="noConversion"/>
  </si>
  <si>
    <t>0개소</t>
    <phoneticPr fontId="3" type="noConversion"/>
  </si>
  <si>
    <t>0명</t>
    <phoneticPr fontId="3" type="noConversion"/>
  </si>
  <si>
    <t>000로 00</t>
    <phoneticPr fontId="3" type="noConversion"/>
  </si>
  <si>
    <t>00농장</t>
    <phoneticPr fontId="3" type="noConversion"/>
  </si>
  <si>
    <t>이00
(1900. 00. 00.)</t>
    <phoneticPr fontId="3" type="noConversion"/>
  </si>
  <si>
    <t>010-0000-0000</t>
    <phoneticPr fontId="3" type="noConversion"/>
  </si>
  <si>
    <t>산란계, 육계</t>
    <phoneticPr fontId="3" type="noConversion"/>
  </si>
  <si>
    <t>악취저감(탈취)시설</t>
    <phoneticPr fontId="3" type="noConversion"/>
  </si>
  <si>
    <t>깨끗한 축산농장, HACCP</t>
    <phoneticPr fontId="3" type="noConversion"/>
  </si>
  <si>
    <t>2026년 축분고속발효시설 지원사업 신청 내역(악취저감사설)</t>
    <phoneticPr fontId="3" type="noConversion"/>
  </si>
  <si>
    <t>( 단위 : 원)</t>
    <phoneticPr fontId="3" type="noConversion"/>
  </si>
  <si>
    <t>신청농가</t>
    <phoneticPr fontId="3" type="noConversion"/>
  </si>
  <si>
    <t>우선순위</t>
    <phoneticPr fontId="3" type="noConversion"/>
  </si>
  <si>
    <t>우선순위 내역</t>
    <phoneticPr fontId="3" type="noConversion"/>
  </si>
  <si>
    <t>법 인 명</t>
    <phoneticPr fontId="3" type="noConversion"/>
  </si>
  <si>
    <t>업체명</t>
    <phoneticPr fontId="3" type="noConversion"/>
  </si>
  <si>
    <t>제품명</t>
    <phoneticPr fontId="3" type="noConversion"/>
  </si>
  <si>
    <t>규 격
(kg, ℓ)</t>
    <phoneticPr fontId="3" type="noConversion"/>
  </si>
  <si>
    <t>수 량</t>
    <phoneticPr fontId="3" type="noConversion"/>
  </si>
  <si>
    <t>단 가</t>
    <phoneticPr fontId="3" type="noConversion"/>
  </si>
  <si>
    <t>사업량         (kg, ℓ)</t>
  </si>
  <si>
    <t>합 계
(100%)</t>
    <phoneticPr fontId="3" type="noConversion"/>
  </si>
  <si>
    <t>도 비
(18%)</t>
    <phoneticPr fontId="3" type="noConversion"/>
  </si>
  <si>
    <t>시 비
(42%)</t>
    <phoneticPr fontId="3" type="noConversion"/>
  </si>
  <si>
    <t>자부담
(40%)</t>
    <phoneticPr fontId="3" type="noConversion"/>
  </si>
  <si>
    <t>00길 000</t>
    <phoneticPr fontId="3" type="noConversion"/>
  </si>
  <si>
    <t>이00
(1900.00. 00.)</t>
    <phoneticPr fontId="3" type="noConversion"/>
  </si>
  <si>
    <t>1순위</t>
    <phoneticPr fontId="3" type="noConversion"/>
  </si>
  <si>
    <t>소규모 농장, 깨끗한 축산농장</t>
    <phoneticPr fontId="3" type="noConversion"/>
  </si>
  <si>
    <t>제품지원 불가, 위탁처리 농가, 퇴비사 미보유</t>
    <phoneticPr fontId="3" type="noConversion"/>
  </si>
  <si>
    <t>2026년 퇴비 발효촉진 지원사업 신청 내역</t>
    <phoneticPr fontId="3" type="noConversion"/>
  </si>
  <si>
    <t>보조사업자</t>
    <phoneticPr fontId="3" type="noConversion"/>
  </si>
  <si>
    <t>( 단위 : 두수, 톤, 원)</t>
    <phoneticPr fontId="3" type="noConversion"/>
  </si>
  <si>
    <t xml:space="preserve">사업량        </t>
    <phoneticPr fontId="3" type="noConversion"/>
  </si>
  <si>
    <t>농 장 명</t>
    <phoneticPr fontId="3" type="noConversion"/>
  </si>
  <si>
    <t>연락처</t>
  </si>
  <si>
    <t>축 종</t>
    <phoneticPr fontId="3" type="noConversion"/>
  </si>
  <si>
    <t>연간 가축분뇨
발생량</t>
    <phoneticPr fontId="3" type="noConversion"/>
  </si>
  <si>
    <t>유 형</t>
    <phoneticPr fontId="3" type="noConversion"/>
  </si>
  <si>
    <t>가축분뇨 위탁처리 업체</t>
    <phoneticPr fontId="3" type="noConversion"/>
  </si>
  <si>
    <t>업체 소재지</t>
    <phoneticPr fontId="3" type="noConversion"/>
  </si>
  <si>
    <t>개소</t>
    <phoneticPr fontId="3" type="noConversion"/>
  </si>
  <si>
    <t>명</t>
    <phoneticPr fontId="3" type="noConversion"/>
  </si>
  <si>
    <t>15개소</t>
    <phoneticPr fontId="3" type="noConversion"/>
  </si>
  <si>
    <t>동서로 00</t>
    <phoneticPr fontId="3" type="noConversion"/>
  </si>
  <si>
    <t>김00</t>
    <phoneticPr fontId="3" type="noConversion"/>
  </si>
  <si>
    <t>유형 1-1</t>
    <phoneticPr fontId="3" type="noConversion"/>
  </si>
  <si>
    <t>관내</t>
  </si>
  <si>
    <t>2026년 가축분뇨 운송처리비 지원사업 대상자 신청 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</si>
</sst>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-* #,##0.0_-;\-* #,##0.0_-;_-* &quot;-&quot;_-;_-@_-"/>
    <numFmt numFmtId="177" formatCode="#,##0_);[Red]\(#,##0\)"/>
    <numFmt numFmtId="178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3"/>
      <color rgb="FF002060"/>
      <name val="맑은 고딕"/>
      <family val="3"/>
      <charset val="129"/>
      <scheme val="minor"/>
    </font>
    <font>
      <sz val="7"/>
      <color theme="1"/>
      <name val="맑은 고딕"/>
      <family val="2"/>
      <charset val="129"/>
      <scheme val="minor"/>
    </font>
    <font>
      <b/>
      <sz val="15"/>
      <color rgb="FF002060"/>
      <name val="맑은 고딕"/>
      <family val="3"/>
      <charset val="129"/>
      <scheme val="minor"/>
    </font>
    <font>
      <b/>
      <sz val="15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i/>
      <sz val="12"/>
      <color theme="8"/>
      <name val="맑은 고딕"/>
      <family val="3"/>
      <charset val="129"/>
      <scheme val="minor"/>
    </font>
    <font>
      <sz val="12"/>
      <color rgb="FF404040"/>
      <name val="맑은 고딕"/>
      <family val="3"/>
      <charset val="129"/>
      <scheme val="minor"/>
    </font>
    <font>
      <sz val="36"/>
      <color theme="1"/>
      <name val="HY헤드라인M"/>
      <family val="1"/>
      <charset val="129"/>
    </font>
    <font>
      <b/>
      <sz val="11"/>
      <color theme="1"/>
      <name val="HY중고딕"/>
      <family val="1"/>
      <charset val="129"/>
    </font>
    <font>
      <i/>
      <sz val="11"/>
      <color rgb="FF0070C0"/>
      <name val="맑은 고딕"/>
      <family val="2"/>
      <charset val="129"/>
      <scheme val="minor"/>
    </font>
    <font>
      <i/>
      <sz val="11"/>
      <color rgb="FF0070C0"/>
      <name val="HY중고딕"/>
      <family val="1"/>
      <charset val="129"/>
    </font>
    <font>
      <sz val="11"/>
      <color theme="1"/>
      <name val="HY중고딕"/>
      <family val="1"/>
      <charset val="129"/>
    </font>
    <font>
      <b/>
      <i/>
      <sz val="11"/>
      <color rgb="FF0070C0"/>
      <name val="HY중고딕"/>
      <family val="1"/>
      <charset val="129"/>
    </font>
    <font>
      <sz val="11"/>
      <color rgb="FFFF0000"/>
      <name val="HY중고딕"/>
      <family val="1"/>
      <charset val="129"/>
    </font>
    <font>
      <b/>
      <sz val="11"/>
      <color rgb="FFFF0000"/>
      <name val="HY중고딕"/>
      <family val="1"/>
      <charset val="129"/>
    </font>
    <font>
      <sz val="11"/>
      <name val="HY중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F1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/>
      <top style="double">
        <color auto="1"/>
      </top>
      <bottom/>
      <diagonal/>
    </border>
    <border>
      <left style="dotted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rgb="FFFF0000"/>
      </left>
      <right style="dotted">
        <color indexed="64"/>
      </right>
      <top style="medium">
        <color rgb="FFFF0000"/>
      </top>
      <bottom/>
      <diagonal/>
    </border>
    <border>
      <left/>
      <right style="dotted">
        <color auto="1"/>
      </right>
      <top style="medium">
        <color rgb="FFFF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rgb="FFFF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rgb="FFFF0000"/>
      </top>
      <bottom/>
      <diagonal/>
    </border>
    <border>
      <left style="dotted">
        <color auto="1"/>
      </left>
      <right style="thin">
        <color auto="1"/>
      </right>
      <top style="medium">
        <color rgb="FFFF0000"/>
      </top>
      <bottom style="dotted">
        <color auto="1"/>
      </bottom>
      <diagonal/>
    </border>
    <border>
      <left style="medium">
        <color rgb="FFFF0000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rgb="FFFF0000"/>
      </top>
      <bottom style="double">
        <color auto="1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double">
        <color auto="1"/>
      </bottom>
      <diagonal/>
    </border>
    <border>
      <left style="dotted">
        <color auto="1"/>
      </left>
      <right/>
      <top style="double">
        <color auto="1"/>
      </top>
      <bottom style="dotted">
        <color auto="1"/>
      </bottom>
      <diagonal/>
    </border>
    <border>
      <left style="medium">
        <color rgb="FFFF0000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medium">
        <color rgb="FFFF0000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rgb="FFFF0000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rgb="FFFF0000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41" fontId="11" fillId="3" borderId="7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shrinkToFit="1"/>
    </xf>
    <xf numFmtId="41" fontId="13" fillId="0" borderId="6" xfId="1" applyFont="1" applyFill="1" applyBorder="1" applyAlignment="1">
      <alignment horizontal="center" vertical="center"/>
    </xf>
    <xf numFmtId="41" fontId="13" fillId="0" borderId="6" xfId="1" applyNumberFormat="1" applyFont="1" applyFill="1" applyBorder="1" applyAlignment="1">
      <alignment horizontal="center" vertical="center"/>
    </xf>
    <xf numFmtId="176" fontId="13" fillId="0" borderId="6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shrinkToFit="1"/>
    </xf>
    <xf numFmtId="41" fontId="11" fillId="0" borderId="1" xfId="1" applyFont="1" applyFill="1" applyBorder="1" applyAlignment="1">
      <alignment horizontal="center" vertical="center"/>
    </xf>
    <xf numFmtId="41" fontId="11" fillId="0" borderId="1" xfId="1" applyNumberFormat="1" applyFont="1" applyFill="1" applyBorder="1" applyAlignment="1">
      <alignment horizontal="center" vertical="center"/>
    </xf>
    <xf numFmtId="176" fontId="11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 indent="4"/>
    </xf>
    <xf numFmtId="0" fontId="8" fillId="0" borderId="0" xfId="0" applyFont="1" applyBorder="1" applyAlignment="1">
      <alignment horizontal="left" vertical="center" wrapText="1" indent="4"/>
    </xf>
    <xf numFmtId="0" fontId="14" fillId="0" borderId="1" xfId="0" applyFont="1" applyFill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 wrapText="1"/>
    </xf>
    <xf numFmtId="177" fontId="16" fillId="5" borderId="12" xfId="0" applyNumberFormat="1" applyFont="1" applyFill="1" applyBorder="1" applyAlignment="1">
      <alignment horizontal="right" vertical="center"/>
    </xf>
    <xf numFmtId="0" fontId="16" fillId="5" borderId="13" xfId="0" applyFont="1" applyFill="1" applyBorder="1">
      <alignment vertical="center"/>
    </xf>
    <xf numFmtId="0" fontId="17" fillId="0" borderId="0" xfId="0" applyFont="1">
      <alignment vertical="center"/>
    </xf>
    <xf numFmtId="0" fontId="18" fillId="6" borderId="14" xfId="0" applyFont="1" applyFill="1" applyBorder="1" applyAlignment="1">
      <alignment horizontal="left" vertical="center"/>
    </xf>
    <xf numFmtId="0" fontId="18" fillId="6" borderId="15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 wrapText="1"/>
    </xf>
    <xf numFmtId="0" fontId="18" fillId="6" borderId="15" xfId="0" applyNumberFormat="1" applyFont="1" applyFill="1" applyBorder="1" applyAlignment="1">
      <alignment horizontal="center" vertical="center" shrinkToFit="1"/>
    </xf>
    <xf numFmtId="178" fontId="18" fillId="6" borderId="15" xfId="0" applyNumberFormat="1" applyFont="1" applyFill="1" applyBorder="1" applyAlignment="1">
      <alignment horizontal="center" vertical="center"/>
    </xf>
    <xf numFmtId="177" fontId="18" fillId="6" borderId="15" xfId="0" applyNumberFormat="1" applyFont="1" applyFill="1" applyBorder="1" applyAlignment="1">
      <alignment horizontal="right" vertical="center"/>
    </xf>
    <xf numFmtId="0" fontId="18" fillId="6" borderId="16" xfId="0" applyFont="1" applyFill="1" applyBorder="1" applyAlignment="1">
      <alignment horizontal="center" vertical="center" shrinkToFit="1"/>
    </xf>
    <xf numFmtId="0" fontId="19" fillId="6" borderId="17" xfId="0" applyFont="1" applyFill="1" applyBorder="1" applyAlignment="1">
      <alignment horizontal="left" vertical="center"/>
    </xf>
    <xf numFmtId="0" fontId="19" fillId="6" borderId="18" xfId="0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 wrapText="1"/>
    </xf>
    <xf numFmtId="0" fontId="19" fillId="6" borderId="18" xfId="0" applyNumberFormat="1" applyFont="1" applyFill="1" applyBorder="1" applyAlignment="1">
      <alignment horizontal="center" vertical="center" shrinkToFit="1"/>
    </xf>
    <xf numFmtId="178" fontId="19" fillId="6" borderId="18" xfId="0" applyNumberFormat="1" applyFont="1" applyFill="1" applyBorder="1" applyAlignment="1">
      <alignment horizontal="center" vertical="center"/>
    </xf>
    <xf numFmtId="177" fontId="19" fillId="6" borderId="18" xfId="0" applyNumberFormat="1" applyFont="1" applyFill="1" applyBorder="1" applyAlignment="1">
      <alignment horizontal="right" vertical="center"/>
    </xf>
    <xf numFmtId="0" fontId="19" fillId="6" borderId="19" xfId="0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0" xfId="0" applyAlignment="1">
      <alignment vertical="center" shrinkToFi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shrinkToFit="1"/>
    </xf>
    <xf numFmtId="0" fontId="16" fillId="4" borderId="21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 shrinkToFit="1"/>
    </xf>
    <xf numFmtId="0" fontId="16" fillId="5" borderId="24" xfId="0" applyFont="1" applyFill="1" applyBorder="1" applyAlignment="1">
      <alignment horizontal="center" vertical="center" wrapText="1"/>
    </xf>
    <xf numFmtId="177" fontId="16" fillId="5" borderId="24" xfId="0" applyNumberFormat="1" applyFont="1" applyFill="1" applyBorder="1" applyAlignment="1">
      <alignment horizontal="right" vertical="center"/>
    </xf>
    <xf numFmtId="177" fontId="16" fillId="5" borderId="25" xfId="0" applyNumberFormat="1" applyFont="1" applyFill="1" applyBorder="1" applyAlignment="1">
      <alignment horizontal="right" vertical="center"/>
    </xf>
    <xf numFmtId="0" fontId="16" fillId="5" borderId="26" xfId="0" applyFont="1" applyFill="1" applyBorder="1">
      <alignment vertical="center"/>
    </xf>
    <xf numFmtId="0" fontId="18" fillId="0" borderId="27" xfId="0" applyFont="1" applyFill="1" applyBorder="1" applyAlignment="1">
      <alignment horizontal="center" vertical="center" shrinkToFit="1"/>
    </xf>
    <xf numFmtId="0" fontId="18" fillId="0" borderId="28" xfId="0" applyFont="1" applyFill="1" applyBorder="1" applyAlignment="1">
      <alignment vertical="center"/>
    </xf>
    <xf numFmtId="0" fontId="18" fillId="0" borderId="29" xfId="0" applyFont="1" applyFill="1" applyBorder="1" applyAlignment="1">
      <alignment horizontal="center" vertical="center" shrinkToFi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/>
    </xf>
    <xf numFmtId="178" fontId="18" fillId="0" borderId="29" xfId="0" applyNumberFormat="1" applyFont="1" applyFill="1" applyBorder="1" applyAlignment="1">
      <alignment horizontal="center" vertical="center"/>
    </xf>
    <xf numFmtId="177" fontId="18" fillId="0" borderId="30" xfId="0" applyNumberFormat="1" applyFont="1" applyFill="1" applyBorder="1" applyAlignment="1">
      <alignment horizontal="right" vertical="center"/>
    </xf>
    <xf numFmtId="177" fontId="18" fillId="0" borderId="29" xfId="0" applyNumberFormat="1" applyFont="1" applyFill="1" applyBorder="1" applyAlignment="1">
      <alignment horizontal="right" vertical="center"/>
    </xf>
    <xf numFmtId="177" fontId="20" fillId="0" borderId="29" xfId="0" applyNumberFormat="1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vertical="center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/>
    </xf>
    <xf numFmtId="178" fontId="19" fillId="0" borderId="34" xfId="0" applyNumberFormat="1" applyFont="1" applyFill="1" applyBorder="1" applyAlignment="1">
      <alignment horizontal="center" vertical="center"/>
    </xf>
    <xf numFmtId="0" fontId="19" fillId="6" borderId="34" xfId="0" applyFont="1" applyFill="1" applyBorder="1" applyAlignment="1">
      <alignment horizontal="center" vertical="center"/>
    </xf>
    <xf numFmtId="0" fontId="19" fillId="6" borderId="34" xfId="0" applyFont="1" applyFill="1" applyBorder="1" applyAlignment="1">
      <alignment horizontal="center" vertical="center" shrinkToFit="1"/>
    </xf>
    <xf numFmtId="178" fontId="19" fillId="6" borderId="34" xfId="0" applyNumberFormat="1" applyFont="1" applyFill="1" applyBorder="1" applyAlignment="1">
      <alignment horizontal="center" vertical="center"/>
    </xf>
    <xf numFmtId="177" fontId="19" fillId="0" borderId="15" xfId="0" applyNumberFormat="1" applyFont="1" applyFill="1" applyBorder="1" applyAlignment="1">
      <alignment horizontal="right" vertical="center"/>
    </xf>
    <xf numFmtId="177" fontId="19" fillId="6" borderId="34" xfId="0" applyNumberFormat="1" applyFont="1" applyFill="1" applyBorder="1" applyAlignment="1">
      <alignment horizontal="right" vertical="center"/>
    </xf>
    <xf numFmtId="177" fontId="16" fillId="6" borderId="34" xfId="0" applyNumberFormat="1" applyFont="1" applyFill="1" applyBorder="1" applyAlignment="1">
      <alignment horizontal="center" vertical="center"/>
    </xf>
    <xf numFmtId="0" fontId="19" fillId="6" borderId="35" xfId="0" applyFont="1" applyFill="1" applyBorder="1" applyAlignment="1">
      <alignment horizontal="center" vertical="center" shrinkToFit="1"/>
    </xf>
    <xf numFmtId="0" fontId="21" fillId="6" borderId="35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vertical="center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178" fontId="19" fillId="0" borderId="15" xfId="0" applyNumberFormat="1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 shrinkToFit="1"/>
    </xf>
    <xf numFmtId="178" fontId="19" fillId="6" borderId="15" xfId="0" applyNumberFormat="1" applyFont="1" applyFill="1" applyBorder="1" applyAlignment="1">
      <alignment horizontal="center" vertical="center"/>
    </xf>
    <xf numFmtId="177" fontId="19" fillId="6" borderId="15" xfId="0" applyNumberFormat="1" applyFont="1" applyFill="1" applyBorder="1" applyAlignment="1">
      <alignment horizontal="right" vertical="center"/>
    </xf>
    <xf numFmtId="177" fontId="16" fillId="6" borderId="15" xfId="0" applyNumberFormat="1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 shrinkToFit="1"/>
    </xf>
    <xf numFmtId="0" fontId="21" fillId="6" borderId="16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vertical="center" shrinkToFit="1"/>
    </xf>
    <xf numFmtId="177" fontId="16" fillId="0" borderId="15" xfId="0" applyNumberFormat="1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left" vertical="center" shrinkToFit="1"/>
    </xf>
    <xf numFmtId="0" fontId="19" fillId="6" borderId="15" xfId="0" applyFont="1" applyFill="1" applyBorder="1" applyAlignment="1">
      <alignment vertical="center"/>
    </xf>
    <xf numFmtId="0" fontId="19" fillId="6" borderId="15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left" vertical="center" shrinkToFit="1"/>
    </xf>
    <xf numFmtId="0" fontId="22" fillId="0" borderId="32" xfId="0" applyFont="1" applyFill="1" applyBorder="1" applyAlignment="1">
      <alignment horizontal="center" vertical="center" shrinkToFit="1"/>
    </xf>
    <xf numFmtId="0" fontId="22" fillId="0" borderId="37" xfId="0" applyFont="1" applyFill="1" applyBorder="1" applyAlignment="1">
      <alignment horizontal="left" vertical="center" shrinkToFit="1"/>
    </xf>
    <xf numFmtId="0" fontId="22" fillId="0" borderId="38" xfId="0" applyFont="1" applyFill="1" applyBorder="1" applyAlignment="1">
      <alignment horizontal="center" vertical="center" shrinkToFi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/>
    </xf>
    <xf numFmtId="178" fontId="22" fillId="0" borderId="38" xfId="0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shrinkToFit="1"/>
    </xf>
    <xf numFmtId="178" fontId="22" fillId="0" borderId="15" xfId="0" applyNumberFormat="1" applyFont="1" applyFill="1" applyBorder="1" applyAlignment="1">
      <alignment horizontal="center" vertical="center"/>
    </xf>
    <xf numFmtId="177" fontId="22" fillId="0" borderId="15" xfId="0" applyNumberFormat="1" applyFont="1" applyFill="1" applyBorder="1" applyAlignment="1">
      <alignment horizontal="right" vertical="center"/>
    </xf>
    <xf numFmtId="177" fontId="22" fillId="0" borderId="15" xfId="0" applyNumberFormat="1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 shrinkToFit="1"/>
    </xf>
    <xf numFmtId="0" fontId="22" fillId="0" borderId="39" xfId="0" applyFont="1" applyFill="1" applyBorder="1" applyAlignment="1">
      <alignment horizontal="center" vertical="center" shrinkToFit="1"/>
    </xf>
    <xf numFmtId="0" fontId="22" fillId="0" borderId="38" xfId="0" applyFont="1" applyFill="1" applyBorder="1" applyAlignment="1">
      <alignment horizontal="left" vertical="center" shrinkToFit="1"/>
    </xf>
    <xf numFmtId="0" fontId="22" fillId="0" borderId="38" xfId="0" applyFont="1" applyFill="1" applyBorder="1" applyAlignment="1">
      <alignment horizontal="left" vertical="center"/>
    </xf>
    <xf numFmtId="0" fontId="22" fillId="0" borderId="38" xfId="0" applyFont="1" applyFill="1" applyBorder="1" applyAlignment="1">
      <alignment vertical="center"/>
    </xf>
    <xf numFmtId="0" fontId="22" fillId="0" borderId="15" xfId="0" applyFont="1" applyFill="1" applyBorder="1" applyAlignment="1">
      <alignment horizontal="left" vertical="center" shrinkToFit="1"/>
    </xf>
    <xf numFmtId="177" fontId="22" fillId="0" borderId="38" xfId="0" applyNumberFormat="1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 shrinkToFit="1"/>
    </xf>
    <xf numFmtId="0" fontId="22" fillId="0" borderId="15" xfId="0" applyFont="1" applyFill="1" applyBorder="1" applyAlignment="1">
      <alignment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 shrinkToFit="1"/>
    </xf>
    <xf numFmtId="178" fontId="22" fillId="6" borderId="15" xfId="0" applyNumberFormat="1" applyFont="1" applyFill="1" applyBorder="1" applyAlignment="1">
      <alignment horizontal="center" vertical="center"/>
    </xf>
    <xf numFmtId="177" fontId="22" fillId="6" borderId="15" xfId="0" applyNumberFormat="1" applyFont="1" applyFill="1" applyBorder="1" applyAlignment="1">
      <alignment horizontal="right" vertical="center"/>
    </xf>
    <xf numFmtId="0" fontId="22" fillId="0" borderId="34" xfId="0" applyFont="1" applyFill="1" applyBorder="1" applyAlignment="1">
      <alignment horizontal="left" vertical="center" shrinkToFit="1"/>
    </xf>
    <xf numFmtId="177" fontId="22" fillId="6" borderId="15" xfId="0" applyNumberFormat="1" applyFont="1" applyFill="1" applyBorder="1" applyAlignment="1">
      <alignment horizontal="center" vertical="center"/>
    </xf>
    <xf numFmtId="0" fontId="22" fillId="6" borderId="16" xfId="0" applyFont="1" applyFill="1" applyBorder="1" applyAlignment="1">
      <alignment horizontal="center" vertical="center" shrinkToFit="1"/>
    </xf>
    <xf numFmtId="0" fontId="22" fillId="0" borderId="41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/>
    </xf>
    <xf numFmtId="178" fontId="22" fillId="0" borderId="18" xfId="0" applyNumberFormat="1" applyFont="1" applyFill="1" applyBorder="1" applyAlignment="1">
      <alignment horizontal="center" vertical="center"/>
    </xf>
    <xf numFmtId="0" fontId="22" fillId="6" borderId="18" xfId="0" applyFont="1" applyFill="1" applyBorder="1" applyAlignment="1">
      <alignment horizontal="center" vertical="center"/>
    </xf>
    <xf numFmtId="0" fontId="22" fillId="6" borderId="18" xfId="0" applyFont="1" applyFill="1" applyBorder="1" applyAlignment="1">
      <alignment horizontal="center" vertical="center" shrinkToFit="1"/>
    </xf>
    <xf numFmtId="178" fontId="22" fillId="6" borderId="18" xfId="0" applyNumberFormat="1" applyFont="1" applyFill="1" applyBorder="1" applyAlignment="1">
      <alignment horizontal="center" vertical="center"/>
    </xf>
    <xf numFmtId="177" fontId="22" fillId="0" borderId="38" xfId="0" applyNumberFormat="1" applyFont="1" applyFill="1" applyBorder="1" applyAlignment="1">
      <alignment horizontal="right" vertical="center"/>
    </xf>
    <xf numFmtId="177" fontId="22" fillId="6" borderId="18" xfId="0" applyNumberFormat="1" applyFont="1" applyFill="1" applyBorder="1" applyAlignment="1">
      <alignment horizontal="right" vertical="center"/>
    </xf>
    <xf numFmtId="177" fontId="22" fillId="6" borderId="18" xfId="0" applyNumberFormat="1" applyFont="1" applyFill="1" applyBorder="1" applyAlignment="1">
      <alignment horizontal="center" vertical="center"/>
    </xf>
    <xf numFmtId="0" fontId="22" fillId="6" borderId="19" xfId="0" applyFont="1" applyFill="1" applyBorder="1" applyAlignment="1">
      <alignment horizontal="center" vertical="center" shrinkToFit="1"/>
    </xf>
    <xf numFmtId="0" fontId="22" fillId="0" borderId="19" xfId="0" applyFont="1" applyFill="1" applyBorder="1" applyAlignment="1">
      <alignment horizontal="center" vertical="center" shrinkToFit="1"/>
    </xf>
    <xf numFmtId="0" fontId="16" fillId="4" borderId="42" xfId="0" applyFont="1" applyFill="1" applyBorder="1" applyAlignment="1">
      <alignment horizontal="center" vertical="center"/>
    </xf>
    <xf numFmtId="0" fontId="16" fillId="4" borderId="43" xfId="0" applyFont="1" applyFill="1" applyBorder="1" applyAlignment="1">
      <alignment horizontal="center" vertical="center"/>
    </xf>
    <xf numFmtId="0" fontId="16" fillId="4" borderId="44" xfId="0" applyFont="1" applyFill="1" applyBorder="1" applyAlignment="1">
      <alignment horizontal="center" vertical="center" wrapText="1"/>
    </xf>
    <xf numFmtId="0" fontId="16" fillId="4" borderId="45" xfId="0" applyFont="1" applyFill="1" applyBorder="1" applyAlignment="1">
      <alignment horizontal="center" vertical="center" wrapText="1"/>
    </xf>
    <xf numFmtId="0" fontId="16" fillId="4" borderId="46" xfId="0" applyFont="1" applyFill="1" applyBorder="1" applyAlignment="1">
      <alignment horizontal="center" vertical="center" wrapText="1"/>
    </xf>
    <xf numFmtId="0" fontId="16" fillId="4" borderId="47" xfId="0" applyFont="1" applyFill="1" applyBorder="1" applyAlignment="1">
      <alignment horizontal="center" vertical="center" wrapText="1"/>
    </xf>
    <xf numFmtId="178" fontId="16" fillId="5" borderId="48" xfId="0" applyNumberFormat="1" applyFont="1" applyFill="1" applyBorder="1" applyAlignment="1">
      <alignment horizontal="center" vertical="center" wrapText="1"/>
    </xf>
    <xf numFmtId="177" fontId="16" fillId="5" borderId="49" xfId="0" applyNumberFormat="1" applyFont="1" applyFill="1" applyBorder="1" applyAlignment="1">
      <alignment horizontal="right" vertical="center"/>
    </xf>
    <xf numFmtId="177" fontId="16" fillId="5" borderId="50" xfId="0" applyNumberFormat="1" applyFont="1" applyFill="1" applyBorder="1" applyAlignment="1">
      <alignment horizontal="right" vertical="center"/>
    </xf>
    <xf numFmtId="0" fontId="18" fillId="6" borderId="15" xfId="0" applyFont="1" applyFill="1" applyBorder="1" applyAlignment="1">
      <alignment horizontal="center" vertical="center" shrinkToFit="1"/>
    </xf>
    <xf numFmtId="0" fontId="18" fillId="0" borderId="51" xfId="0" applyFont="1" applyFill="1" applyBorder="1" applyAlignment="1">
      <alignment horizontal="center" vertical="center"/>
    </xf>
    <xf numFmtId="177" fontId="18" fillId="6" borderId="52" xfId="0" applyNumberFormat="1" applyFont="1" applyFill="1" applyBorder="1" applyAlignment="1">
      <alignment horizontal="right" vertical="center"/>
    </xf>
    <xf numFmtId="177" fontId="18" fillId="6" borderId="53" xfId="0" applyNumberFormat="1" applyFont="1" applyFill="1" applyBorder="1" applyAlignment="1">
      <alignment horizontal="right" vertical="center"/>
    </xf>
    <xf numFmtId="0" fontId="19" fillId="6" borderId="16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left" vertical="center"/>
    </xf>
    <xf numFmtId="0" fontId="23" fillId="6" borderId="15" xfId="0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center" vertical="center"/>
    </xf>
    <xf numFmtId="177" fontId="19" fillId="6" borderId="52" xfId="0" applyNumberFormat="1" applyFont="1" applyFill="1" applyBorder="1" applyAlignment="1">
      <alignment horizontal="right" vertical="center"/>
    </xf>
    <xf numFmtId="177" fontId="19" fillId="6" borderId="53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6"/>
  <sheetViews>
    <sheetView tabSelected="1" zoomScale="70" zoomScaleNormal="70" zoomScaleSheetLayoutView="85" workbookViewId="0">
      <pane ySplit="4" topLeftCell="A5" activePane="bottomLeft" state="frozenSplit"/>
      <selection pane="bottomLeft" activeCell="F21" sqref="F21"/>
    </sheetView>
  </sheetViews>
  <sheetFormatPr defaultRowHeight="16.5" x14ac:dyDescent="0.3"/>
  <cols>
    <col min="1" max="1" width="4.625" style="3" customWidth="1"/>
    <col min="2" max="2" width="10.625" style="6" customWidth="1"/>
    <col min="3" max="4" width="10.625" style="3" customWidth="1"/>
    <col min="5" max="6" width="29" customWidth="1"/>
    <col min="7" max="7" width="16.375" style="3" customWidth="1"/>
    <col min="8" max="8" width="10.625" style="3" customWidth="1"/>
    <col min="9" max="9" width="10.625" customWidth="1"/>
    <col min="10" max="10" width="10.625" style="3" customWidth="1"/>
    <col min="11" max="11" width="11.875" customWidth="1"/>
    <col min="12" max="12" width="10.625" style="3" customWidth="1"/>
    <col min="13" max="13" width="18.25" style="3" customWidth="1"/>
    <col min="14" max="19" width="10.625" customWidth="1"/>
    <col min="20" max="20" width="18.125" customWidth="1"/>
    <col min="21" max="21" width="19.875" customWidth="1"/>
    <col min="22" max="22" width="20.75" customWidth="1"/>
    <col min="23" max="23" width="22.375" customWidth="1"/>
    <col min="24" max="24" width="10.625" style="5" customWidth="1"/>
  </cols>
  <sheetData>
    <row r="1" spans="1:28" ht="50.1" customHeight="1" x14ac:dyDescent="0.3">
      <c r="A1" s="31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Z1" s="1"/>
      <c r="AA1" s="2"/>
      <c r="AB1" s="2"/>
    </row>
    <row r="2" spans="1:28" s="7" customFormat="1" ht="20.100000000000001" customHeight="1" x14ac:dyDescent="0.3">
      <c r="A2" s="32" t="s">
        <v>0</v>
      </c>
      <c r="B2" s="32"/>
      <c r="C2" s="32"/>
      <c r="D2" s="32"/>
      <c r="E2" s="32"/>
      <c r="F2" s="32"/>
      <c r="G2" s="32"/>
      <c r="H2" s="32" t="s">
        <v>1</v>
      </c>
      <c r="I2" s="32"/>
      <c r="J2" s="32"/>
      <c r="K2" s="32"/>
      <c r="L2" s="33" t="s">
        <v>2</v>
      </c>
      <c r="M2" s="34"/>
      <c r="N2" s="34"/>
      <c r="O2" s="34"/>
      <c r="P2" s="34"/>
      <c r="Q2" s="34"/>
      <c r="R2" s="33" t="s">
        <v>3</v>
      </c>
      <c r="S2" s="34"/>
      <c r="T2" s="34"/>
      <c r="U2" s="34"/>
      <c r="V2" s="34"/>
      <c r="W2" s="39"/>
      <c r="X2" s="35" t="s">
        <v>4</v>
      </c>
      <c r="Z2" s="8"/>
      <c r="AA2" s="8"/>
      <c r="AB2" s="8"/>
    </row>
    <row r="3" spans="1:28" s="9" customFormat="1" ht="31.5" customHeight="1" x14ac:dyDescent="0.3">
      <c r="A3" s="38" t="s">
        <v>5</v>
      </c>
      <c r="B3" s="35" t="s">
        <v>42</v>
      </c>
      <c r="C3" s="38" t="s">
        <v>6</v>
      </c>
      <c r="D3" s="38" t="s">
        <v>7</v>
      </c>
      <c r="E3" s="38" t="s">
        <v>8</v>
      </c>
      <c r="F3" s="38"/>
      <c r="G3" s="38" t="s">
        <v>9</v>
      </c>
      <c r="H3" s="38" t="s">
        <v>10</v>
      </c>
      <c r="I3" s="38" t="s">
        <v>11</v>
      </c>
      <c r="J3" s="38" t="s">
        <v>12</v>
      </c>
      <c r="K3" s="38"/>
      <c r="L3" s="45" t="s">
        <v>13</v>
      </c>
      <c r="M3" s="43" t="s">
        <v>32</v>
      </c>
      <c r="N3" s="45" t="s">
        <v>14</v>
      </c>
      <c r="O3" s="38"/>
      <c r="P3" s="38"/>
      <c r="Q3" s="46"/>
      <c r="R3" s="45" t="s">
        <v>15</v>
      </c>
      <c r="S3" s="45" t="s">
        <v>16</v>
      </c>
      <c r="T3" s="45" t="s">
        <v>31</v>
      </c>
      <c r="U3" s="45" t="s">
        <v>17</v>
      </c>
      <c r="V3" s="43" t="s">
        <v>50</v>
      </c>
      <c r="W3" s="43" t="s">
        <v>51</v>
      </c>
      <c r="X3" s="36"/>
      <c r="Z3" s="8"/>
      <c r="AA3" s="8"/>
      <c r="AB3" s="8"/>
    </row>
    <row r="4" spans="1:28" s="9" customFormat="1" ht="31.5" customHeight="1" x14ac:dyDescent="0.3">
      <c r="A4" s="38"/>
      <c r="B4" s="37"/>
      <c r="C4" s="38"/>
      <c r="D4" s="38"/>
      <c r="E4" s="10" t="s">
        <v>18</v>
      </c>
      <c r="F4" s="10" t="s">
        <v>19</v>
      </c>
      <c r="G4" s="38"/>
      <c r="H4" s="38"/>
      <c r="I4" s="38"/>
      <c r="J4" s="10" t="s">
        <v>20</v>
      </c>
      <c r="K4" s="10" t="s">
        <v>21</v>
      </c>
      <c r="L4" s="38"/>
      <c r="M4" s="44"/>
      <c r="N4" s="11" t="s">
        <v>38</v>
      </c>
      <c r="O4" s="11" t="s">
        <v>35</v>
      </c>
      <c r="P4" s="11" t="s">
        <v>36</v>
      </c>
      <c r="Q4" s="12" t="s">
        <v>53</v>
      </c>
      <c r="R4" s="38"/>
      <c r="S4" s="38"/>
      <c r="T4" s="38"/>
      <c r="U4" s="45"/>
      <c r="V4" s="44"/>
      <c r="W4" s="44"/>
      <c r="X4" s="37"/>
      <c r="Z4" s="8"/>
      <c r="AA4" s="8"/>
      <c r="AB4" s="8"/>
    </row>
    <row r="5" spans="1:28" s="7" customFormat="1" ht="20.100000000000001" customHeight="1" thickBot="1" x14ac:dyDescent="0.35">
      <c r="A5" s="13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>
        <f>SUM(N6:N15)</f>
        <v>112000</v>
      </c>
      <c r="O5" s="14">
        <f>SUM(O6:O15)</f>
        <v>23520</v>
      </c>
      <c r="P5" s="14">
        <f>SUM(P6:P15)</f>
        <v>54880</v>
      </c>
      <c r="Q5" s="14">
        <f>SUM(Q6:Q15)</f>
        <v>33600</v>
      </c>
      <c r="R5" s="14"/>
      <c r="S5" s="14"/>
      <c r="T5" s="14"/>
      <c r="U5" s="14"/>
      <c r="V5" s="14"/>
      <c r="W5" s="14"/>
      <c r="X5" s="13"/>
      <c r="Z5" s="40"/>
      <c r="AA5" s="40"/>
      <c r="AB5" s="40"/>
    </row>
    <row r="6" spans="1:28" s="9" customFormat="1" ht="30" customHeight="1" thickTop="1" x14ac:dyDescent="0.3">
      <c r="A6" s="15">
        <v>1</v>
      </c>
      <c r="B6" s="16" t="s">
        <v>43</v>
      </c>
      <c r="C6" s="16" t="s">
        <v>39</v>
      </c>
      <c r="D6" s="16" t="s">
        <v>23</v>
      </c>
      <c r="E6" s="17" t="s">
        <v>24</v>
      </c>
      <c r="F6" s="17" t="s">
        <v>25</v>
      </c>
      <c r="G6" s="16" t="s">
        <v>26</v>
      </c>
      <c r="H6" s="16" t="s">
        <v>30</v>
      </c>
      <c r="I6" s="18">
        <v>54</v>
      </c>
      <c r="J6" s="19" t="s">
        <v>27</v>
      </c>
      <c r="K6" s="20">
        <v>1.1200000000000001</v>
      </c>
      <c r="L6" s="16">
        <v>1</v>
      </c>
      <c r="M6" s="16" t="s">
        <v>33</v>
      </c>
      <c r="N6" s="18">
        <v>60000</v>
      </c>
      <c r="O6" s="18">
        <v>12600</v>
      </c>
      <c r="P6" s="18">
        <v>29400</v>
      </c>
      <c r="Q6" s="18">
        <v>18000</v>
      </c>
      <c r="R6" s="18" t="s">
        <v>28</v>
      </c>
      <c r="S6" s="18" t="s">
        <v>28</v>
      </c>
      <c r="T6" s="18" t="s">
        <v>28</v>
      </c>
      <c r="U6" s="18" t="s">
        <v>29</v>
      </c>
      <c r="V6" s="18" t="s">
        <v>48</v>
      </c>
      <c r="W6" s="18" t="s">
        <v>48</v>
      </c>
      <c r="X6" s="16"/>
    </row>
    <row r="7" spans="1:28" s="9" customFormat="1" ht="30" customHeight="1" x14ac:dyDescent="0.3">
      <c r="A7" s="21">
        <v>2</v>
      </c>
      <c r="B7" s="16" t="s">
        <v>46</v>
      </c>
      <c r="C7" s="16" t="s">
        <v>40</v>
      </c>
      <c r="D7" s="16" t="s">
        <v>23</v>
      </c>
      <c r="E7" s="17" t="s">
        <v>24</v>
      </c>
      <c r="F7" s="17" t="s">
        <v>25</v>
      </c>
      <c r="G7" s="16" t="s">
        <v>26</v>
      </c>
      <c r="H7" s="16" t="s">
        <v>30</v>
      </c>
      <c r="I7" s="18">
        <v>54</v>
      </c>
      <c r="J7" s="19" t="s">
        <v>37</v>
      </c>
      <c r="K7" s="20">
        <v>1.1200000000000001</v>
      </c>
      <c r="L7" s="16">
        <v>1</v>
      </c>
      <c r="M7" s="16" t="s">
        <v>47</v>
      </c>
      <c r="N7" s="18">
        <v>20000</v>
      </c>
      <c r="O7" s="18">
        <v>4200</v>
      </c>
      <c r="P7" s="18">
        <v>9800</v>
      </c>
      <c r="Q7" s="18">
        <v>6000</v>
      </c>
      <c r="R7" s="18" t="s">
        <v>28</v>
      </c>
      <c r="S7" s="18" t="s">
        <v>28</v>
      </c>
      <c r="T7" s="18" t="s">
        <v>28</v>
      </c>
      <c r="U7" s="18" t="s">
        <v>29</v>
      </c>
      <c r="V7" s="18" t="s">
        <v>49</v>
      </c>
      <c r="W7" s="18" t="s">
        <v>48</v>
      </c>
      <c r="X7" s="16"/>
    </row>
    <row r="8" spans="1:28" s="9" customFormat="1" ht="30" customHeight="1" x14ac:dyDescent="0.3">
      <c r="A8" s="21">
        <v>3</v>
      </c>
      <c r="B8" s="16" t="s">
        <v>44</v>
      </c>
      <c r="C8" s="16" t="s">
        <v>40</v>
      </c>
      <c r="D8" s="16" t="s">
        <v>23</v>
      </c>
      <c r="E8" s="17" t="s">
        <v>24</v>
      </c>
      <c r="F8" s="17" t="s">
        <v>25</v>
      </c>
      <c r="G8" s="16" t="s">
        <v>26</v>
      </c>
      <c r="H8" s="16" t="s">
        <v>30</v>
      </c>
      <c r="I8" s="18">
        <v>54</v>
      </c>
      <c r="J8" s="19" t="s">
        <v>37</v>
      </c>
      <c r="K8" s="20">
        <v>1.1200000000000001</v>
      </c>
      <c r="L8" s="16">
        <v>1</v>
      </c>
      <c r="M8" s="16" t="s">
        <v>34</v>
      </c>
      <c r="N8" s="18">
        <v>20000</v>
      </c>
      <c r="O8" s="18">
        <v>4200</v>
      </c>
      <c r="P8" s="18">
        <v>9800</v>
      </c>
      <c r="Q8" s="18">
        <v>6000</v>
      </c>
      <c r="R8" s="18" t="s">
        <v>28</v>
      </c>
      <c r="S8" s="18" t="s">
        <v>28</v>
      </c>
      <c r="T8" s="18" t="s">
        <v>28</v>
      </c>
      <c r="U8" s="18" t="s">
        <v>29</v>
      </c>
      <c r="V8" s="18" t="s">
        <v>48</v>
      </c>
      <c r="W8" s="18" t="s">
        <v>48</v>
      </c>
      <c r="X8" s="16"/>
    </row>
    <row r="9" spans="1:28" s="9" customFormat="1" ht="30" customHeight="1" x14ac:dyDescent="0.3">
      <c r="A9" s="21">
        <v>4</v>
      </c>
      <c r="B9" s="16" t="s">
        <v>45</v>
      </c>
      <c r="C9" s="16" t="s">
        <v>40</v>
      </c>
      <c r="D9" s="16" t="s">
        <v>23</v>
      </c>
      <c r="E9" s="17" t="s">
        <v>24</v>
      </c>
      <c r="F9" s="17" t="s">
        <v>25</v>
      </c>
      <c r="G9" s="16" t="s">
        <v>26</v>
      </c>
      <c r="H9" s="16" t="s">
        <v>30</v>
      </c>
      <c r="I9" s="18">
        <v>54</v>
      </c>
      <c r="J9" s="19" t="s">
        <v>37</v>
      </c>
      <c r="K9" s="20">
        <v>1.1200000000000001</v>
      </c>
      <c r="L9" s="16">
        <v>1</v>
      </c>
      <c r="M9" s="16" t="s">
        <v>41</v>
      </c>
      <c r="N9" s="18">
        <v>12000</v>
      </c>
      <c r="O9" s="18">
        <v>2520</v>
      </c>
      <c r="P9" s="18">
        <v>5880</v>
      </c>
      <c r="Q9" s="18">
        <v>3600</v>
      </c>
      <c r="R9" s="18" t="s">
        <v>28</v>
      </c>
      <c r="S9" s="18" t="s">
        <v>28</v>
      </c>
      <c r="T9" s="18" t="s">
        <v>28</v>
      </c>
      <c r="U9" s="18" t="s">
        <v>29</v>
      </c>
      <c r="V9" s="18" t="s">
        <v>48</v>
      </c>
      <c r="W9" s="18" t="s">
        <v>49</v>
      </c>
      <c r="X9" s="21"/>
    </row>
    <row r="10" spans="1:28" s="9" customFormat="1" ht="30" customHeight="1" x14ac:dyDescent="0.3">
      <c r="A10" s="21">
        <v>5</v>
      </c>
      <c r="B10" s="21"/>
      <c r="C10" s="21"/>
      <c r="D10" s="21"/>
      <c r="E10" s="22"/>
      <c r="F10" s="22"/>
      <c r="G10" s="21"/>
      <c r="H10" s="21"/>
      <c r="I10" s="23"/>
      <c r="J10" s="24"/>
      <c r="K10" s="24"/>
      <c r="L10" s="21"/>
      <c r="M10" s="21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1"/>
    </row>
    <row r="11" spans="1:28" s="9" customFormat="1" ht="30" customHeight="1" x14ac:dyDescent="0.3">
      <c r="A11" s="21">
        <v>6</v>
      </c>
      <c r="B11" s="21"/>
      <c r="C11" s="21"/>
      <c r="D11" s="21"/>
      <c r="E11" s="22"/>
      <c r="F11" s="22"/>
      <c r="G11" s="21"/>
      <c r="H11" s="21"/>
      <c r="I11" s="23"/>
      <c r="J11" s="24"/>
      <c r="K11" s="25"/>
      <c r="L11" s="21"/>
      <c r="M11" s="21"/>
      <c r="N11" s="23"/>
      <c r="O11" s="24"/>
      <c r="P11" s="24"/>
      <c r="Q11" s="24"/>
      <c r="R11" s="24"/>
      <c r="S11" s="24"/>
      <c r="T11" s="24"/>
      <c r="U11" s="24"/>
      <c r="V11" s="24"/>
      <c r="W11" s="24"/>
      <c r="X11" s="21"/>
    </row>
    <row r="12" spans="1:28" s="9" customFormat="1" ht="30" customHeight="1" x14ac:dyDescent="0.3">
      <c r="A12" s="21">
        <v>7</v>
      </c>
      <c r="B12" s="21"/>
      <c r="C12" s="21"/>
      <c r="D12" s="21"/>
      <c r="E12" s="22"/>
      <c r="F12" s="22"/>
      <c r="G12" s="21"/>
      <c r="H12" s="21"/>
      <c r="I12" s="23"/>
      <c r="J12" s="24"/>
      <c r="K12" s="25"/>
      <c r="L12" s="21"/>
      <c r="M12" s="21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1"/>
    </row>
    <row r="13" spans="1:28" s="27" customFormat="1" ht="30" customHeight="1" x14ac:dyDescent="0.3">
      <c r="A13" s="21">
        <v>8</v>
      </c>
      <c r="B13" s="21"/>
      <c r="C13" s="21"/>
      <c r="D13" s="26"/>
      <c r="E13" s="22"/>
      <c r="F13" s="22"/>
      <c r="G13" s="21"/>
      <c r="H13" s="21"/>
      <c r="I13" s="23"/>
      <c r="J13" s="24"/>
      <c r="K13" s="25"/>
      <c r="L13" s="21"/>
      <c r="M13" s="21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6"/>
    </row>
    <row r="14" spans="1:28" s="9" customFormat="1" ht="30" customHeight="1" x14ac:dyDescent="0.3">
      <c r="A14" s="21">
        <v>9</v>
      </c>
      <c r="B14" s="21"/>
      <c r="C14" s="21"/>
      <c r="D14" s="26"/>
      <c r="E14" s="22"/>
      <c r="F14" s="22"/>
      <c r="G14" s="21"/>
      <c r="H14" s="21"/>
      <c r="I14" s="23"/>
      <c r="J14" s="24"/>
      <c r="K14" s="24"/>
      <c r="L14" s="21"/>
      <c r="M14" s="21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6"/>
    </row>
    <row r="15" spans="1:28" s="9" customFormat="1" ht="30" customHeight="1" x14ac:dyDescent="0.3">
      <c r="A15" s="21">
        <v>10</v>
      </c>
      <c r="B15" s="21"/>
      <c r="C15" s="21"/>
      <c r="D15" s="26"/>
      <c r="E15" s="22"/>
      <c r="F15" s="22"/>
      <c r="G15" s="21"/>
      <c r="H15" s="21"/>
      <c r="I15" s="23"/>
      <c r="J15" s="24"/>
      <c r="K15" s="25"/>
      <c r="L15" s="21"/>
      <c r="M15" s="21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1"/>
    </row>
    <row r="16" spans="1:28" ht="129" customHeight="1" x14ac:dyDescent="0.45">
      <c r="A16" s="41" t="s">
        <v>52</v>
      </c>
      <c r="B16" s="42"/>
      <c r="C16" s="42"/>
      <c r="D16" s="42"/>
      <c r="E16" s="42"/>
      <c r="F16" s="42"/>
      <c r="G16" s="42"/>
      <c r="H16" s="4"/>
      <c r="I16" s="4"/>
      <c r="J16" s="4"/>
      <c r="K16" s="4"/>
    </row>
  </sheetData>
  <autoFilter ref="C5:X15" xr:uid="{00000000-0009-0000-0000-000000000000}"/>
  <mergeCells count="26">
    <mergeCell ref="Z5:AB5"/>
    <mergeCell ref="A16:G16"/>
    <mergeCell ref="M3:M4"/>
    <mergeCell ref="R3:R4"/>
    <mergeCell ref="S3:S4"/>
    <mergeCell ref="T3:T4"/>
    <mergeCell ref="U3:U4"/>
    <mergeCell ref="G3:G4"/>
    <mergeCell ref="H3:H4"/>
    <mergeCell ref="I3:I4"/>
    <mergeCell ref="J3:K3"/>
    <mergeCell ref="L3:L4"/>
    <mergeCell ref="N3:Q3"/>
    <mergeCell ref="B3:B4"/>
    <mergeCell ref="V3:V4"/>
    <mergeCell ref="W3:W4"/>
    <mergeCell ref="A1:X1"/>
    <mergeCell ref="A2:G2"/>
    <mergeCell ref="H2:K2"/>
    <mergeCell ref="L2:Q2"/>
    <mergeCell ref="X2:X4"/>
    <mergeCell ref="A3:A4"/>
    <mergeCell ref="C3:C4"/>
    <mergeCell ref="D3:D4"/>
    <mergeCell ref="E3:F3"/>
    <mergeCell ref="R2:W2"/>
  </mergeCells>
  <phoneticPr fontId="3" type="noConversion"/>
  <pageMargins left="0.7" right="0.7" top="0.75" bottom="0.75" header="0.3" footer="0.3"/>
  <pageSetup paperSize="9" scale="39" fitToHeight="0" orientation="landscape" r:id="rId1"/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BC977-285D-4E4D-B2AD-507ED574DEBA}">
  <dimension ref="A1:AA16"/>
  <sheetViews>
    <sheetView zoomScale="70" zoomScaleNormal="70" workbookViewId="0">
      <selection activeCell="G30" sqref="G30"/>
    </sheetView>
  </sheetViews>
  <sheetFormatPr defaultRowHeight="16.5" x14ac:dyDescent="0.3"/>
  <cols>
    <col min="1" max="1" width="8.25" style="6" customWidth="1"/>
    <col min="2" max="4" width="10.625" style="6" customWidth="1"/>
    <col min="5" max="6" width="29" customWidth="1"/>
    <col min="7" max="7" width="16.375" style="6" customWidth="1"/>
    <col min="8" max="8" width="12.625" style="6" customWidth="1"/>
    <col min="9" max="9" width="10.625" customWidth="1"/>
    <col min="10" max="10" width="10.625" style="6" customWidth="1"/>
    <col min="11" max="11" width="11.875" customWidth="1"/>
    <col min="12" max="12" width="10.625" style="6" customWidth="1"/>
    <col min="13" max="13" width="12" style="6" customWidth="1"/>
    <col min="14" max="19" width="10.625" customWidth="1"/>
    <col min="20" max="20" width="18.125" customWidth="1"/>
    <col min="21" max="21" width="21.25" customWidth="1"/>
    <col min="22" max="22" width="19.875" customWidth="1"/>
    <col min="23" max="23" width="10.625" style="5" customWidth="1"/>
  </cols>
  <sheetData>
    <row r="1" spans="1:27" ht="35.25" x14ac:dyDescent="0.3">
      <c r="A1" s="31" t="s">
        <v>68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Y1" s="1"/>
      <c r="Z1" s="2"/>
      <c r="AA1" s="2"/>
    </row>
    <row r="2" spans="1:27" s="28" customFormat="1" ht="17.25" x14ac:dyDescent="0.3">
      <c r="A2" s="32" t="s">
        <v>0</v>
      </c>
      <c r="B2" s="32"/>
      <c r="C2" s="32"/>
      <c r="D2" s="32"/>
      <c r="E2" s="32"/>
      <c r="F2" s="32"/>
      <c r="G2" s="32"/>
      <c r="H2" s="32" t="s">
        <v>1</v>
      </c>
      <c r="I2" s="32"/>
      <c r="J2" s="32"/>
      <c r="K2" s="32"/>
      <c r="L2" s="33" t="s">
        <v>2</v>
      </c>
      <c r="M2" s="34"/>
      <c r="N2" s="34"/>
      <c r="O2" s="34"/>
      <c r="P2" s="34"/>
      <c r="Q2" s="34"/>
      <c r="R2" s="34" t="s">
        <v>3</v>
      </c>
      <c r="S2" s="34"/>
      <c r="T2" s="34"/>
      <c r="U2" s="34"/>
      <c r="V2" s="34"/>
      <c r="W2" s="35" t="s">
        <v>4</v>
      </c>
      <c r="Y2" s="8"/>
      <c r="Z2" s="8"/>
      <c r="AA2" s="8"/>
    </row>
    <row r="3" spans="1:27" s="9" customFormat="1" ht="17.25" x14ac:dyDescent="0.3">
      <c r="A3" s="38" t="s">
        <v>5</v>
      </c>
      <c r="B3" s="35" t="s">
        <v>42</v>
      </c>
      <c r="C3" s="38" t="s">
        <v>6</v>
      </c>
      <c r="D3" s="38" t="s">
        <v>7</v>
      </c>
      <c r="E3" s="38" t="s">
        <v>8</v>
      </c>
      <c r="F3" s="38"/>
      <c r="G3" s="38" t="s">
        <v>9</v>
      </c>
      <c r="H3" s="38" t="s">
        <v>55</v>
      </c>
      <c r="I3" s="38" t="s">
        <v>11</v>
      </c>
      <c r="J3" s="38" t="s">
        <v>56</v>
      </c>
      <c r="K3" s="38"/>
      <c r="L3" s="45" t="s">
        <v>13</v>
      </c>
      <c r="M3" s="43" t="s">
        <v>32</v>
      </c>
      <c r="N3" s="45" t="s">
        <v>14</v>
      </c>
      <c r="O3" s="38"/>
      <c r="P3" s="38"/>
      <c r="Q3" s="38"/>
      <c r="R3" s="43" t="s">
        <v>15</v>
      </c>
      <c r="S3" s="43" t="s">
        <v>16</v>
      </c>
      <c r="T3" s="43" t="s">
        <v>57</v>
      </c>
      <c r="U3" s="43" t="s">
        <v>58</v>
      </c>
      <c r="V3" s="43" t="s">
        <v>17</v>
      </c>
      <c r="W3" s="36"/>
      <c r="Y3" s="8"/>
      <c r="Z3" s="8"/>
      <c r="AA3" s="8"/>
    </row>
    <row r="4" spans="1:27" s="9" customFormat="1" ht="34.5" x14ac:dyDescent="0.3">
      <c r="A4" s="38"/>
      <c r="B4" s="37"/>
      <c r="C4" s="38"/>
      <c r="D4" s="38"/>
      <c r="E4" s="30" t="s">
        <v>18</v>
      </c>
      <c r="F4" s="30" t="s">
        <v>19</v>
      </c>
      <c r="G4" s="38"/>
      <c r="H4" s="38"/>
      <c r="I4" s="38"/>
      <c r="J4" s="30" t="s">
        <v>59</v>
      </c>
      <c r="K4" s="30" t="s">
        <v>21</v>
      </c>
      <c r="L4" s="38"/>
      <c r="M4" s="44"/>
      <c r="N4" s="29" t="s">
        <v>38</v>
      </c>
      <c r="O4" s="29" t="s">
        <v>35</v>
      </c>
      <c r="P4" s="29" t="s">
        <v>36</v>
      </c>
      <c r="Q4" s="29" t="s">
        <v>53</v>
      </c>
      <c r="R4" s="37"/>
      <c r="S4" s="37"/>
      <c r="T4" s="37"/>
      <c r="U4" s="44"/>
      <c r="V4" s="44"/>
      <c r="W4" s="37"/>
      <c r="Y4" s="8"/>
      <c r="Z4" s="8"/>
      <c r="AA4" s="8"/>
    </row>
    <row r="5" spans="1:27" s="28" customFormat="1" ht="18" thickBot="1" x14ac:dyDescent="0.35">
      <c r="A5" s="13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>
        <f>SUM(N6:N15)</f>
        <v>70000</v>
      </c>
      <c r="O5" s="14">
        <f>SUM(O6:O15)</f>
        <v>14700</v>
      </c>
      <c r="P5" s="14">
        <f>SUM(P6:P15)</f>
        <v>34300</v>
      </c>
      <c r="Q5" s="14">
        <f>SUM(Q6:Q15)</f>
        <v>21000</v>
      </c>
      <c r="R5" s="14"/>
      <c r="S5" s="14"/>
      <c r="T5" s="14"/>
      <c r="U5" s="14"/>
      <c r="V5" s="14"/>
      <c r="W5" s="13"/>
      <c r="Y5" s="40"/>
      <c r="Z5" s="40"/>
      <c r="AA5" s="40"/>
    </row>
    <row r="6" spans="1:27" s="9" customFormat="1" ht="18" thickTop="1" x14ac:dyDescent="0.3">
      <c r="A6" s="15">
        <v>1</v>
      </c>
      <c r="B6" s="16" t="s">
        <v>60</v>
      </c>
      <c r="C6" s="16" t="s">
        <v>39</v>
      </c>
      <c r="D6" s="16" t="s">
        <v>23</v>
      </c>
      <c r="E6" s="17" t="s">
        <v>24</v>
      </c>
      <c r="F6" s="17" t="s">
        <v>25</v>
      </c>
      <c r="G6" s="16" t="s">
        <v>26</v>
      </c>
      <c r="H6" s="16" t="s">
        <v>61</v>
      </c>
      <c r="I6" s="18">
        <v>300</v>
      </c>
      <c r="J6" s="19">
        <v>1</v>
      </c>
      <c r="K6" s="19">
        <v>200</v>
      </c>
      <c r="L6" s="16">
        <v>1</v>
      </c>
      <c r="M6" s="16" t="s">
        <v>62</v>
      </c>
      <c r="N6" s="18">
        <v>10000</v>
      </c>
      <c r="O6" s="18">
        <v>2100</v>
      </c>
      <c r="P6" s="18">
        <v>4900</v>
      </c>
      <c r="Q6" s="18">
        <v>3000</v>
      </c>
      <c r="R6" s="18" t="s">
        <v>28</v>
      </c>
      <c r="S6" s="18" t="s">
        <v>28</v>
      </c>
      <c r="T6" s="18" t="s">
        <v>28</v>
      </c>
      <c r="U6" s="18" t="s">
        <v>48</v>
      </c>
      <c r="V6" s="18" t="s">
        <v>28</v>
      </c>
      <c r="W6" s="16"/>
    </row>
    <row r="7" spans="1:27" s="9" customFormat="1" ht="17.25" x14ac:dyDescent="0.3">
      <c r="A7" s="21">
        <v>2</v>
      </c>
      <c r="B7" s="16" t="s">
        <v>60</v>
      </c>
      <c r="C7" s="16" t="s">
        <v>39</v>
      </c>
      <c r="D7" s="16" t="s">
        <v>23</v>
      </c>
      <c r="E7" s="17" t="s">
        <v>24</v>
      </c>
      <c r="F7" s="17" t="s">
        <v>25</v>
      </c>
      <c r="G7" s="16" t="s">
        <v>26</v>
      </c>
      <c r="H7" s="16" t="s">
        <v>61</v>
      </c>
      <c r="I7" s="18">
        <v>300</v>
      </c>
      <c r="J7" s="19">
        <v>1</v>
      </c>
      <c r="K7" s="19">
        <v>200</v>
      </c>
      <c r="L7" s="16">
        <v>1</v>
      </c>
      <c r="M7" s="16" t="s">
        <v>63</v>
      </c>
      <c r="N7" s="18">
        <v>5000</v>
      </c>
      <c r="O7" s="18">
        <v>1050</v>
      </c>
      <c r="P7" s="18">
        <v>2450</v>
      </c>
      <c r="Q7" s="18">
        <v>1500</v>
      </c>
      <c r="R7" s="18" t="s">
        <v>28</v>
      </c>
      <c r="S7" s="18" t="s">
        <v>28</v>
      </c>
      <c r="T7" s="18" t="s">
        <v>28</v>
      </c>
      <c r="U7" s="18" t="s">
        <v>48</v>
      </c>
      <c r="V7" s="18" t="s">
        <v>28</v>
      </c>
      <c r="W7" s="16"/>
    </row>
    <row r="8" spans="1:27" s="9" customFormat="1" ht="17.25" x14ac:dyDescent="0.3">
      <c r="A8" s="21">
        <v>3</v>
      </c>
      <c r="B8" s="16" t="s">
        <v>64</v>
      </c>
      <c r="C8" s="16" t="s">
        <v>40</v>
      </c>
      <c r="D8" s="16" t="s">
        <v>23</v>
      </c>
      <c r="E8" s="17" t="s">
        <v>24</v>
      </c>
      <c r="F8" s="17" t="s">
        <v>25</v>
      </c>
      <c r="G8" s="16" t="s">
        <v>26</v>
      </c>
      <c r="H8" s="16" t="s">
        <v>61</v>
      </c>
      <c r="I8" s="18">
        <v>500</v>
      </c>
      <c r="J8" s="19">
        <v>2</v>
      </c>
      <c r="K8" s="19">
        <v>400</v>
      </c>
      <c r="L8" s="16">
        <v>2</v>
      </c>
      <c r="M8" s="16" t="s">
        <v>62</v>
      </c>
      <c r="N8" s="18">
        <v>20000</v>
      </c>
      <c r="O8" s="18">
        <v>4200</v>
      </c>
      <c r="P8" s="18">
        <v>9800</v>
      </c>
      <c r="Q8" s="18">
        <v>6000</v>
      </c>
      <c r="R8" s="18" t="s">
        <v>28</v>
      </c>
      <c r="S8" s="18" t="s">
        <v>28</v>
      </c>
      <c r="T8" s="18" t="s">
        <v>28</v>
      </c>
      <c r="U8" s="18" t="s">
        <v>48</v>
      </c>
      <c r="V8" s="18" t="s">
        <v>28</v>
      </c>
      <c r="W8" s="16"/>
    </row>
    <row r="9" spans="1:27" s="9" customFormat="1" ht="17.25" x14ac:dyDescent="0.3">
      <c r="A9" s="21">
        <v>4</v>
      </c>
      <c r="B9" s="16" t="s">
        <v>64</v>
      </c>
      <c r="C9" s="16" t="s">
        <v>40</v>
      </c>
      <c r="D9" s="16" t="s">
        <v>23</v>
      </c>
      <c r="E9" s="17" t="s">
        <v>24</v>
      </c>
      <c r="F9" s="17" t="s">
        <v>25</v>
      </c>
      <c r="G9" s="16" t="s">
        <v>26</v>
      </c>
      <c r="H9" s="16" t="s">
        <v>61</v>
      </c>
      <c r="I9" s="18">
        <v>500</v>
      </c>
      <c r="J9" s="19">
        <v>2</v>
      </c>
      <c r="K9" s="19">
        <v>400</v>
      </c>
      <c r="L9" s="16">
        <v>2</v>
      </c>
      <c r="M9" s="16" t="s">
        <v>63</v>
      </c>
      <c r="N9" s="18">
        <v>10000</v>
      </c>
      <c r="O9" s="18">
        <v>2100</v>
      </c>
      <c r="P9" s="18">
        <v>4900</v>
      </c>
      <c r="Q9" s="18">
        <v>3000</v>
      </c>
      <c r="R9" s="18" t="s">
        <v>28</v>
      </c>
      <c r="S9" s="18" t="s">
        <v>28</v>
      </c>
      <c r="T9" s="18" t="s">
        <v>28</v>
      </c>
      <c r="U9" s="18" t="s">
        <v>48</v>
      </c>
      <c r="V9" s="18" t="s">
        <v>28</v>
      </c>
      <c r="W9" s="16"/>
    </row>
    <row r="10" spans="1:27" s="9" customFormat="1" ht="17.25" x14ac:dyDescent="0.3">
      <c r="A10" s="21">
        <v>5</v>
      </c>
      <c r="B10" s="16" t="s">
        <v>64</v>
      </c>
      <c r="C10" s="16" t="s">
        <v>40</v>
      </c>
      <c r="D10" s="16" t="s">
        <v>65</v>
      </c>
      <c r="E10" s="17" t="s">
        <v>24</v>
      </c>
      <c r="F10" s="17" t="s">
        <v>25</v>
      </c>
      <c r="G10" s="16" t="s">
        <v>26</v>
      </c>
      <c r="H10" s="16" t="s">
        <v>66</v>
      </c>
      <c r="I10" s="18">
        <v>0</v>
      </c>
      <c r="J10" s="19">
        <v>3</v>
      </c>
      <c r="K10" s="19">
        <v>600</v>
      </c>
      <c r="L10" s="16">
        <v>1</v>
      </c>
      <c r="M10" s="16" t="s">
        <v>63</v>
      </c>
      <c r="N10" s="18">
        <v>5000</v>
      </c>
      <c r="O10" s="18">
        <v>1050</v>
      </c>
      <c r="P10" s="18">
        <v>2450</v>
      </c>
      <c r="Q10" s="18">
        <v>1500</v>
      </c>
      <c r="R10" s="18" t="s">
        <v>28</v>
      </c>
      <c r="S10" s="18" t="s">
        <v>28</v>
      </c>
      <c r="T10" s="18" t="s">
        <v>48</v>
      </c>
      <c r="U10" s="18" t="s">
        <v>28</v>
      </c>
      <c r="V10" s="18" t="s">
        <v>48</v>
      </c>
      <c r="W10" s="16"/>
    </row>
    <row r="11" spans="1:27" s="9" customFormat="1" ht="17.25" x14ac:dyDescent="0.3">
      <c r="A11" s="21">
        <v>6</v>
      </c>
      <c r="B11" s="16" t="s">
        <v>64</v>
      </c>
      <c r="C11" s="16" t="s">
        <v>40</v>
      </c>
      <c r="D11" s="16" t="s">
        <v>65</v>
      </c>
      <c r="E11" s="17" t="s">
        <v>24</v>
      </c>
      <c r="F11" s="17" t="s">
        <v>25</v>
      </c>
      <c r="G11" s="16" t="s">
        <v>26</v>
      </c>
      <c r="H11" s="16" t="s">
        <v>66</v>
      </c>
      <c r="I11" s="18">
        <v>0</v>
      </c>
      <c r="J11" s="19">
        <v>4</v>
      </c>
      <c r="K11" s="19">
        <v>800</v>
      </c>
      <c r="L11" s="16">
        <v>4</v>
      </c>
      <c r="M11" s="16" t="s">
        <v>63</v>
      </c>
      <c r="N11" s="18">
        <v>20000</v>
      </c>
      <c r="O11" s="18">
        <v>4200</v>
      </c>
      <c r="P11" s="18">
        <v>9800</v>
      </c>
      <c r="Q11" s="18">
        <v>6000</v>
      </c>
      <c r="R11" s="18" t="s">
        <v>28</v>
      </c>
      <c r="S11" s="18" t="s">
        <v>28</v>
      </c>
      <c r="T11" s="18" t="s">
        <v>48</v>
      </c>
      <c r="U11" s="18" t="s">
        <v>28</v>
      </c>
      <c r="V11" s="18" t="s">
        <v>48</v>
      </c>
      <c r="W11" s="16"/>
    </row>
    <row r="12" spans="1:27" s="9" customFormat="1" ht="17.25" x14ac:dyDescent="0.3">
      <c r="A12" s="21">
        <v>7</v>
      </c>
      <c r="B12" s="21"/>
      <c r="C12" s="21"/>
      <c r="D12" s="21"/>
      <c r="E12" s="22"/>
      <c r="F12" s="22"/>
      <c r="G12" s="21"/>
      <c r="H12" s="21"/>
      <c r="I12" s="23"/>
      <c r="J12" s="24"/>
      <c r="K12" s="25"/>
      <c r="L12" s="21"/>
      <c r="M12" s="21"/>
      <c r="N12" s="23"/>
      <c r="O12" s="23"/>
      <c r="P12" s="23"/>
      <c r="Q12" s="23"/>
      <c r="R12" s="23"/>
      <c r="S12" s="23"/>
      <c r="T12" s="23"/>
      <c r="U12" s="23"/>
      <c r="V12" s="23"/>
      <c r="W12" s="21"/>
    </row>
    <row r="13" spans="1:27" s="27" customFormat="1" ht="17.25" x14ac:dyDescent="0.3">
      <c r="A13" s="21">
        <v>8</v>
      </c>
      <c r="B13" s="21"/>
      <c r="C13" s="21"/>
      <c r="D13" s="26"/>
      <c r="E13" s="22"/>
      <c r="F13" s="22"/>
      <c r="G13" s="21"/>
      <c r="H13" s="21"/>
      <c r="I13" s="23"/>
      <c r="J13" s="24"/>
      <c r="K13" s="25"/>
      <c r="L13" s="21"/>
      <c r="M13" s="21"/>
      <c r="N13" s="23"/>
      <c r="O13" s="23"/>
      <c r="P13" s="23"/>
      <c r="Q13" s="23"/>
      <c r="R13" s="23"/>
      <c r="S13" s="23"/>
      <c r="T13" s="23"/>
      <c r="U13" s="23"/>
      <c r="V13" s="23"/>
      <c r="W13" s="26"/>
    </row>
    <row r="14" spans="1:27" s="9" customFormat="1" ht="17.25" x14ac:dyDescent="0.3">
      <c r="A14" s="21">
        <v>9</v>
      </c>
      <c r="B14" s="21"/>
      <c r="C14" s="21"/>
      <c r="D14" s="26"/>
      <c r="E14" s="22"/>
      <c r="F14" s="22"/>
      <c r="G14" s="21"/>
      <c r="H14" s="21"/>
      <c r="I14" s="23"/>
      <c r="J14" s="24"/>
      <c r="K14" s="24"/>
      <c r="L14" s="21"/>
      <c r="M14" s="21"/>
      <c r="N14" s="23"/>
      <c r="O14" s="23"/>
      <c r="P14" s="23"/>
      <c r="Q14" s="23"/>
      <c r="R14" s="23"/>
      <c r="S14" s="23"/>
      <c r="T14" s="23"/>
      <c r="U14" s="23"/>
      <c r="V14" s="23"/>
      <c r="W14" s="26"/>
    </row>
    <row r="15" spans="1:27" s="9" customFormat="1" ht="17.25" x14ac:dyDescent="0.3">
      <c r="A15" s="21">
        <v>10</v>
      </c>
      <c r="B15" s="21"/>
      <c r="C15" s="21"/>
      <c r="D15" s="26"/>
      <c r="E15" s="22"/>
      <c r="F15" s="22"/>
      <c r="G15" s="21"/>
      <c r="H15" s="21"/>
      <c r="I15" s="23"/>
      <c r="J15" s="24"/>
      <c r="K15" s="25"/>
      <c r="L15" s="21"/>
      <c r="M15" s="21"/>
      <c r="N15" s="23"/>
      <c r="O15" s="23"/>
      <c r="P15" s="23"/>
      <c r="Q15" s="23"/>
      <c r="R15" s="23"/>
      <c r="S15" s="23"/>
      <c r="T15" s="23"/>
      <c r="U15" s="23"/>
      <c r="V15" s="23"/>
      <c r="W15" s="21"/>
    </row>
    <row r="16" spans="1:27" ht="24" x14ac:dyDescent="0.3">
      <c r="A16" s="47" t="s">
        <v>67</v>
      </c>
      <c r="B16" s="48"/>
      <c r="C16" s="48"/>
      <c r="D16" s="48"/>
      <c r="E16" s="48"/>
      <c r="F16" s="48"/>
      <c r="G16" s="48"/>
      <c r="H16" s="4"/>
      <c r="I16" s="4"/>
      <c r="J16" s="4"/>
      <c r="K16" s="4"/>
    </row>
  </sheetData>
  <mergeCells count="25">
    <mergeCell ref="V3:V4"/>
    <mergeCell ref="Y5:AA5"/>
    <mergeCell ref="A16:G16"/>
    <mergeCell ref="M3:M4"/>
    <mergeCell ref="N3:Q3"/>
    <mergeCell ref="R3:R4"/>
    <mergeCell ref="S3:S4"/>
    <mergeCell ref="T3:T4"/>
    <mergeCell ref="U3:U4"/>
    <mergeCell ref="E3:F3"/>
    <mergeCell ref="G3:G4"/>
    <mergeCell ref="H3:H4"/>
    <mergeCell ref="I3:I4"/>
    <mergeCell ref="J3:K3"/>
    <mergeCell ref="L3:L4"/>
    <mergeCell ref="A1:W1"/>
    <mergeCell ref="A2:G2"/>
    <mergeCell ref="H2:K2"/>
    <mergeCell ref="L2:Q2"/>
    <mergeCell ref="R2:V2"/>
    <mergeCell ref="W2:W4"/>
    <mergeCell ref="A3:A4"/>
    <mergeCell ref="B3:B4"/>
    <mergeCell ref="C3:C4"/>
    <mergeCell ref="D3:D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FD44-95F1-4C84-8E3A-C3BA69ED8548}">
  <dimension ref="A1:AB16"/>
  <sheetViews>
    <sheetView zoomScale="70" zoomScaleNormal="70" workbookViewId="0">
      <selection activeCell="S32" sqref="S32"/>
    </sheetView>
  </sheetViews>
  <sheetFormatPr defaultRowHeight="16.5" x14ac:dyDescent="0.3"/>
  <cols>
    <col min="1" max="1" width="5.75" style="6" customWidth="1"/>
    <col min="2" max="4" width="10.625" style="6" customWidth="1"/>
    <col min="5" max="6" width="30.625" customWidth="1"/>
    <col min="7" max="7" width="16.375" style="6" customWidth="1"/>
    <col min="8" max="8" width="10.625" style="6" customWidth="1"/>
    <col min="9" max="9" width="10.625" customWidth="1"/>
    <col min="10" max="10" width="10.625" style="6" customWidth="1"/>
    <col min="11" max="11" width="13.125" customWidth="1"/>
    <col min="12" max="12" width="10.625" style="6" customWidth="1"/>
    <col min="13" max="16" width="10.625" customWidth="1"/>
    <col min="17" max="18" width="11.375" customWidth="1"/>
    <col min="19" max="20" width="10.625" customWidth="1"/>
    <col min="21" max="21" width="19.875" customWidth="1"/>
    <col min="22" max="22" width="23.125" customWidth="1"/>
    <col min="23" max="23" width="21.125" customWidth="1"/>
    <col min="24" max="24" width="10.625" style="5" customWidth="1"/>
  </cols>
  <sheetData>
    <row r="1" spans="1:28" ht="35.25" x14ac:dyDescent="0.3">
      <c r="A1" s="31" t="s">
        <v>81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Z1" s="1"/>
      <c r="AA1" s="2"/>
      <c r="AB1" s="2"/>
    </row>
    <row r="2" spans="1:28" s="28" customFormat="1" ht="17.25" x14ac:dyDescent="0.3">
      <c r="A2" s="32" t="s">
        <v>0</v>
      </c>
      <c r="B2" s="32"/>
      <c r="C2" s="32"/>
      <c r="D2" s="32"/>
      <c r="E2" s="32"/>
      <c r="F2" s="32"/>
      <c r="G2" s="32"/>
      <c r="H2" s="32" t="s">
        <v>1</v>
      </c>
      <c r="I2" s="32"/>
      <c r="J2" s="32"/>
      <c r="K2" s="32"/>
      <c r="L2" s="33" t="s">
        <v>2</v>
      </c>
      <c r="M2" s="34"/>
      <c r="N2" s="34"/>
      <c r="O2" s="34"/>
      <c r="P2" s="34"/>
      <c r="Q2" s="34"/>
      <c r="R2" s="39"/>
      <c r="S2" s="34" t="s">
        <v>3</v>
      </c>
      <c r="T2" s="34"/>
      <c r="U2" s="34"/>
      <c r="V2" s="34"/>
      <c r="W2" s="39"/>
      <c r="X2" s="35" t="s">
        <v>4</v>
      </c>
      <c r="Z2" s="8"/>
      <c r="AA2" s="8"/>
      <c r="AB2" s="8"/>
    </row>
    <row r="3" spans="1:28" s="9" customFormat="1" ht="17.25" x14ac:dyDescent="0.3">
      <c r="A3" s="38" t="s">
        <v>5</v>
      </c>
      <c r="B3" s="35" t="s">
        <v>42</v>
      </c>
      <c r="C3" s="38" t="s">
        <v>6</v>
      </c>
      <c r="D3" s="38" t="s">
        <v>7</v>
      </c>
      <c r="E3" s="38" t="s">
        <v>8</v>
      </c>
      <c r="F3" s="38"/>
      <c r="G3" s="38" t="s">
        <v>9</v>
      </c>
      <c r="H3" s="38" t="s">
        <v>10</v>
      </c>
      <c r="I3" s="38" t="s">
        <v>11</v>
      </c>
      <c r="J3" s="38" t="s">
        <v>12</v>
      </c>
      <c r="K3" s="38"/>
      <c r="L3" s="45" t="s">
        <v>13</v>
      </c>
      <c r="M3" s="45" t="s">
        <v>14</v>
      </c>
      <c r="N3" s="38"/>
      <c r="O3" s="38"/>
      <c r="P3" s="38"/>
      <c r="Q3" s="43" t="s">
        <v>69</v>
      </c>
      <c r="R3" s="43" t="s">
        <v>70</v>
      </c>
      <c r="S3" s="43" t="s">
        <v>15</v>
      </c>
      <c r="T3" s="43" t="s">
        <v>16</v>
      </c>
      <c r="U3" s="43" t="s">
        <v>17</v>
      </c>
      <c r="V3" s="43" t="s">
        <v>71</v>
      </c>
      <c r="W3" s="43" t="s">
        <v>72</v>
      </c>
      <c r="X3" s="36"/>
      <c r="Z3" s="8"/>
      <c r="AA3" s="8"/>
      <c r="AB3" s="8"/>
    </row>
    <row r="4" spans="1:28" s="9" customFormat="1" ht="34.5" x14ac:dyDescent="0.3">
      <c r="A4" s="38"/>
      <c r="B4" s="37"/>
      <c r="C4" s="38"/>
      <c r="D4" s="38"/>
      <c r="E4" s="30" t="s">
        <v>18</v>
      </c>
      <c r="F4" s="30" t="s">
        <v>19</v>
      </c>
      <c r="G4" s="38"/>
      <c r="H4" s="38"/>
      <c r="I4" s="38"/>
      <c r="J4" s="30" t="s">
        <v>20</v>
      </c>
      <c r="K4" s="30" t="s">
        <v>21</v>
      </c>
      <c r="L4" s="38"/>
      <c r="M4" s="29" t="s">
        <v>38</v>
      </c>
      <c r="N4" s="29" t="s">
        <v>73</v>
      </c>
      <c r="O4" s="29" t="s">
        <v>74</v>
      </c>
      <c r="P4" s="29" t="s">
        <v>75</v>
      </c>
      <c r="Q4" s="37"/>
      <c r="R4" s="37"/>
      <c r="S4" s="37"/>
      <c r="T4" s="37"/>
      <c r="U4" s="44"/>
      <c r="V4" s="37"/>
      <c r="W4" s="37"/>
      <c r="X4" s="37"/>
      <c r="Z4" s="8"/>
      <c r="AA4" s="8"/>
      <c r="AB4" s="8"/>
    </row>
    <row r="5" spans="1:28" s="28" customFormat="1" ht="18" thickBot="1" x14ac:dyDescent="0.35">
      <c r="A5" s="13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>
        <f>SUM(M6:M15)</f>
        <v>5000</v>
      </c>
      <c r="N5" s="14">
        <f>SUM(N6:N15)</f>
        <v>1200</v>
      </c>
      <c r="O5" s="14">
        <f>SUM(O6:O15)</f>
        <v>2800</v>
      </c>
      <c r="P5" s="14">
        <f>SUM(P6:P15)</f>
        <v>1000</v>
      </c>
      <c r="Q5" s="14"/>
      <c r="R5" s="14"/>
      <c r="S5" s="14"/>
      <c r="T5" s="14"/>
      <c r="U5" s="14"/>
      <c r="V5" s="14"/>
      <c r="W5" s="14"/>
      <c r="X5" s="13"/>
      <c r="Z5" s="40"/>
      <c r="AA5" s="40"/>
      <c r="AB5" s="40"/>
    </row>
    <row r="6" spans="1:28" s="9" customFormat="1" ht="18" thickTop="1" x14ac:dyDescent="0.3">
      <c r="A6" s="15">
        <v>1</v>
      </c>
      <c r="B6" s="16" t="s">
        <v>76</v>
      </c>
      <c r="C6" s="16" t="s">
        <v>39</v>
      </c>
      <c r="D6" s="16" t="s">
        <v>23</v>
      </c>
      <c r="E6" s="17" t="s">
        <v>24</v>
      </c>
      <c r="F6" s="17" t="s">
        <v>25</v>
      </c>
      <c r="G6" s="16" t="s">
        <v>26</v>
      </c>
      <c r="H6" s="16" t="s">
        <v>77</v>
      </c>
      <c r="I6" s="18">
        <v>54</v>
      </c>
      <c r="J6" s="19" t="s">
        <v>27</v>
      </c>
      <c r="K6" s="20">
        <v>1.1200000000000001</v>
      </c>
      <c r="L6" s="16">
        <v>1</v>
      </c>
      <c r="M6" s="18">
        <f>SUM(N6:P6)</f>
        <v>5000</v>
      </c>
      <c r="N6" s="18">
        <v>1200</v>
      </c>
      <c r="O6" s="18">
        <v>2800</v>
      </c>
      <c r="P6" s="18">
        <v>1000</v>
      </c>
      <c r="Q6" s="18" t="s">
        <v>78</v>
      </c>
      <c r="R6" s="18" t="s">
        <v>79</v>
      </c>
      <c r="S6" s="18" t="s">
        <v>28</v>
      </c>
      <c r="T6" s="18" t="s">
        <v>28</v>
      </c>
      <c r="U6" s="18" t="s">
        <v>29</v>
      </c>
      <c r="V6" s="18" t="s">
        <v>28</v>
      </c>
      <c r="W6" s="18" t="s">
        <v>29</v>
      </c>
      <c r="X6" s="16"/>
    </row>
    <row r="7" spans="1:28" s="9" customFormat="1" ht="17.25" x14ac:dyDescent="0.3">
      <c r="A7" s="21">
        <v>2</v>
      </c>
      <c r="B7" s="21"/>
      <c r="C7" s="21"/>
      <c r="D7" s="21"/>
      <c r="E7" s="22"/>
      <c r="F7" s="22"/>
      <c r="G7" s="21"/>
      <c r="H7" s="21"/>
      <c r="I7" s="23"/>
      <c r="J7" s="24"/>
      <c r="K7" s="24"/>
      <c r="L7" s="21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1"/>
    </row>
    <row r="8" spans="1:28" s="9" customFormat="1" ht="17.25" x14ac:dyDescent="0.3">
      <c r="A8" s="21">
        <v>3</v>
      </c>
      <c r="B8" s="21"/>
      <c r="C8" s="21"/>
      <c r="D8" s="26"/>
      <c r="E8" s="22"/>
      <c r="F8" s="49"/>
      <c r="G8" s="21"/>
      <c r="H8" s="21"/>
      <c r="I8" s="23"/>
      <c r="J8" s="24"/>
      <c r="K8" s="25"/>
      <c r="L8" s="21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6"/>
    </row>
    <row r="9" spans="1:28" s="9" customFormat="1" ht="17.25" x14ac:dyDescent="0.3">
      <c r="A9" s="21">
        <v>4</v>
      </c>
      <c r="B9" s="21"/>
      <c r="C9" s="21"/>
      <c r="D9" s="21"/>
      <c r="E9" s="22"/>
      <c r="F9" s="22"/>
      <c r="G9" s="21"/>
      <c r="H9" s="21"/>
      <c r="I9" s="23"/>
      <c r="J9" s="24"/>
      <c r="K9" s="25"/>
      <c r="L9" s="21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1"/>
    </row>
    <row r="10" spans="1:28" s="9" customFormat="1" ht="17.25" x14ac:dyDescent="0.3">
      <c r="A10" s="21">
        <v>5</v>
      </c>
      <c r="B10" s="21"/>
      <c r="C10" s="21"/>
      <c r="D10" s="21"/>
      <c r="E10" s="22"/>
      <c r="F10" s="22"/>
      <c r="G10" s="21"/>
      <c r="H10" s="21"/>
      <c r="I10" s="23"/>
      <c r="J10" s="24"/>
      <c r="K10" s="24"/>
      <c r="L10" s="21"/>
      <c r="M10" s="23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1"/>
    </row>
    <row r="11" spans="1:28" s="9" customFormat="1" ht="17.25" x14ac:dyDescent="0.3">
      <c r="A11" s="21">
        <v>6</v>
      </c>
      <c r="B11" s="21"/>
      <c r="C11" s="21"/>
      <c r="D11" s="21"/>
      <c r="E11" s="22"/>
      <c r="F11" s="22"/>
      <c r="G11" s="21"/>
      <c r="H11" s="21"/>
      <c r="I11" s="23"/>
      <c r="J11" s="24"/>
      <c r="K11" s="25"/>
      <c r="L11" s="21"/>
      <c r="M11" s="23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1"/>
    </row>
    <row r="12" spans="1:28" s="9" customFormat="1" ht="17.25" x14ac:dyDescent="0.3">
      <c r="A12" s="21">
        <v>7</v>
      </c>
      <c r="B12" s="21"/>
      <c r="C12" s="21"/>
      <c r="D12" s="21"/>
      <c r="E12" s="22"/>
      <c r="F12" s="22"/>
      <c r="G12" s="21"/>
      <c r="H12" s="21"/>
      <c r="I12" s="23"/>
      <c r="J12" s="24"/>
      <c r="K12" s="25"/>
      <c r="L12" s="21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1"/>
    </row>
    <row r="13" spans="1:28" s="27" customFormat="1" ht="17.25" x14ac:dyDescent="0.3">
      <c r="A13" s="21">
        <v>8</v>
      </c>
      <c r="B13" s="21"/>
      <c r="C13" s="21"/>
      <c r="D13" s="26"/>
      <c r="E13" s="22"/>
      <c r="F13" s="22"/>
      <c r="G13" s="21"/>
      <c r="H13" s="21"/>
      <c r="I13" s="23"/>
      <c r="J13" s="24"/>
      <c r="K13" s="25"/>
      <c r="L13" s="21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6"/>
    </row>
    <row r="14" spans="1:28" s="9" customFormat="1" ht="17.25" x14ac:dyDescent="0.3">
      <c r="A14" s="21">
        <v>9</v>
      </c>
      <c r="B14" s="21"/>
      <c r="C14" s="21"/>
      <c r="D14" s="26"/>
      <c r="E14" s="22"/>
      <c r="F14" s="22"/>
      <c r="G14" s="21"/>
      <c r="H14" s="21"/>
      <c r="I14" s="23"/>
      <c r="J14" s="24"/>
      <c r="K14" s="24"/>
      <c r="L14" s="21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6"/>
    </row>
    <row r="15" spans="1:28" s="9" customFormat="1" ht="17.25" x14ac:dyDescent="0.3">
      <c r="A15" s="21">
        <v>10</v>
      </c>
      <c r="B15" s="21"/>
      <c r="C15" s="21"/>
      <c r="D15" s="26"/>
      <c r="E15" s="22"/>
      <c r="F15" s="22"/>
      <c r="G15" s="21"/>
      <c r="H15" s="21"/>
      <c r="I15" s="23"/>
      <c r="J15" s="24"/>
      <c r="K15" s="25"/>
      <c r="L15" s="21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1"/>
    </row>
    <row r="16" spans="1:28" ht="24" x14ac:dyDescent="0.3">
      <c r="A16" s="47" t="s">
        <v>80</v>
      </c>
      <c r="B16" s="48"/>
      <c r="C16" s="48"/>
      <c r="D16" s="48"/>
      <c r="E16" s="48"/>
      <c r="F16" s="48"/>
      <c r="G16" s="48"/>
      <c r="H16" s="4"/>
      <c r="I16" s="4"/>
      <c r="J16" s="4"/>
      <c r="K16" s="4"/>
    </row>
  </sheetData>
  <mergeCells count="26">
    <mergeCell ref="V3:V4"/>
    <mergeCell ref="W3:W4"/>
    <mergeCell ref="Z5:AB5"/>
    <mergeCell ref="A16:G16"/>
    <mergeCell ref="M3:P3"/>
    <mergeCell ref="Q3:Q4"/>
    <mergeCell ref="R3:R4"/>
    <mergeCell ref="S3:S4"/>
    <mergeCell ref="T3:T4"/>
    <mergeCell ref="U3:U4"/>
    <mergeCell ref="E3:F3"/>
    <mergeCell ref="G3:G4"/>
    <mergeCell ref="H3:H4"/>
    <mergeCell ref="I3:I4"/>
    <mergeCell ref="J3:K3"/>
    <mergeCell ref="L3:L4"/>
    <mergeCell ref="A1:X1"/>
    <mergeCell ref="A2:G2"/>
    <mergeCell ref="H2:K2"/>
    <mergeCell ref="L2:R2"/>
    <mergeCell ref="S2:W2"/>
    <mergeCell ref="X2:X4"/>
    <mergeCell ref="A3:A4"/>
    <mergeCell ref="B3:B4"/>
    <mergeCell ref="C3:C4"/>
    <mergeCell ref="D3:D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0CDF-EF01-47C7-B5E6-B7D67B84E30A}">
  <dimension ref="A1:Z16"/>
  <sheetViews>
    <sheetView zoomScale="70" zoomScaleNormal="70" workbookViewId="0">
      <selection activeCell="L37" sqref="L36:L37"/>
    </sheetView>
  </sheetViews>
  <sheetFormatPr defaultRowHeight="16.5" x14ac:dyDescent="0.3"/>
  <cols>
    <col min="1" max="1" width="7" style="6" customWidth="1"/>
    <col min="2" max="4" width="10.625" style="6" customWidth="1"/>
    <col min="5" max="6" width="30.625" customWidth="1"/>
    <col min="7" max="7" width="16.375" style="6" customWidth="1"/>
    <col min="8" max="8" width="10.625" style="6" customWidth="1"/>
    <col min="9" max="9" width="10.625" customWidth="1"/>
    <col min="10" max="10" width="10.625" style="6" customWidth="1"/>
    <col min="11" max="11" width="10.625" customWidth="1"/>
    <col min="12" max="12" width="10.625" style="6" customWidth="1"/>
    <col min="13" max="17" width="10.625" customWidth="1"/>
    <col min="18" max="18" width="13.625" customWidth="1"/>
    <col min="19" max="19" width="18.25" customWidth="1"/>
    <col min="20" max="20" width="20.625" customWidth="1"/>
    <col min="21" max="21" width="22.125" customWidth="1"/>
    <col min="22" max="22" width="10.625" style="5" customWidth="1"/>
  </cols>
  <sheetData>
    <row r="1" spans="1:26" ht="35.25" x14ac:dyDescent="0.3">
      <c r="A1" s="31" t="s">
        <v>87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X1" s="1"/>
      <c r="Y1" s="2"/>
      <c r="Z1" s="2"/>
    </row>
    <row r="2" spans="1:26" s="6" customFormat="1" ht="17.25" x14ac:dyDescent="0.3">
      <c r="A2" s="32" t="s">
        <v>0</v>
      </c>
      <c r="B2" s="32"/>
      <c r="C2" s="32"/>
      <c r="D2" s="32"/>
      <c r="E2" s="32"/>
      <c r="F2" s="32"/>
      <c r="G2" s="32"/>
      <c r="H2" s="32" t="s">
        <v>1</v>
      </c>
      <c r="I2" s="32"/>
      <c r="J2" s="32"/>
      <c r="K2" s="32"/>
      <c r="L2" s="33" t="s">
        <v>2</v>
      </c>
      <c r="M2" s="34"/>
      <c r="N2" s="34"/>
      <c r="O2" s="34"/>
      <c r="P2" s="34"/>
      <c r="Q2" s="33" t="s">
        <v>3</v>
      </c>
      <c r="R2" s="34"/>
      <c r="S2" s="34"/>
      <c r="T2" s="34"/>
      <c r="U2" s="39"/>
      <c r="V2" s="35" t="s">
        <v>4</v>
      </c>
      <c r="X2" s="2"/>
      <c r="Y2" s="2"/>
      <c r="Z2" s="2"/>
    </row>
    <row r="3" spans="1:26" ht="17.25" x14ac:dyDescent="0.3">
      <c r="A3" s="38" t="s">
        <v>5</v>
      </c>
      <c r="B3" s="35" t="s">
        <v>42</v>
      </c>
      <c r="C3" s="38" t="s">
        <v>6</v>
      </c>
      <c r="D3" s="38" t="s">
        <v>7</v>
      </c>
      <c r="E3" s="38" t="s">
        <v>8</v>
      </c>
      <c r="F3" s="38"/>
      <c r="G3" s="38" t="s">
        <v>9</v>
      </c>
      <c r="H3" s="38" t="s">
        <v>10</v>
      </c>
      <c r="I3" s="38" t="s">
        <v>11</v>
      </c>
      <c r="J3" s="38" t="s">
        <v>82</v>
      </c>
      <c r="K3" s="38"/>
      <c r="L3" s="45" t="s">
        <v>13</v>
      </c>
      <c r="M3" s="45" t="s">
        <v>14</v>
      </c>
      <c r="N3" s="38"/>
      <c r="O3" s="38"/>
      <c r="P3" s="46"/>
      <c r="Q3" s="45" t="s">
        <v>15</v>
      </c>
      <c r="R3" s="45" t="s">
        <v>16</v>
      </c>
      <c r="S3" s="45" t="s">
        <v>31</v>
      </c>
      <c r="T3" s="45" t="s">
        <v>17</v>
      </c>
      <c r="U3" s="43" t="s">
        <v>71</v>
      </c>
      <c r="V3" s="36"/>
      <c r="X3" s="2"/>
      <c r="Y3" s="2"/>
      <c r="Z3" s="2"/>
    </row>
    <row r="4" spans="1:26" ht="34.5" x14ac:dyDescent="0.3">
      <c r="A4" s="38"/>
      <c r="B4" s="37"/>
      <c r="C4" s="38"/>
      <c r="D4" s="38"/>
      <c r="E4" s="30" t="s">
        <v>18</v>
      </c>
      <c r="F4" s="30" t="s">
        <v>19</v>
      </c>
      <c r="G4" s="38"/>
      <c r="H4" s="38"/>
      <c r="I4" s="38"/>
      <c r="J4" s="30" t="s">
        <v>83</v>
      </c>
      <c r="K4" s="30" t="s">
        <v>84</v>
      </c>
      <c r="L4" s="38"/>
      <c r="M4" s="29" t="s">
        <v>38</v>
      </c>
      <c r="N4" s="29" t="s">
        <v>35</v>
      </c>
      <c r="O4" s="29" t="s">
        <v>36</v>
      </c>
      <c r="P4" s="12" t="s">
        <v>53</v>
      </c>
      <c r="Q4" s="38"/>
      <c r="R4" s="38"/>
      <c r="S4" s="38"/>
      <c r="T4" s="45"/>
      <c r="U4" s="44"/>
      <c r="V4" s="37"/>
      <c r="X4" s="2"/>
      <c r="Y4" s="2"/>
      <c r="Z4" s="2"/>
    </row>
    <row r="5" spans="1:26" s="6" customFormat="1" ht="18" thickBot="1" x14ac:dyDescent="0.35">
      <c r="A5" s="13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>
        <f>SUM(M6:M15)</f>
        <v>20000</v>
      </c>
      <c r="N5" s="14">
        <f>SUM(N6:N15)</f>
        <v>4200</v>
      </c>
      <c r="O5" s="14">
        <f>SUM(O6:O15)</f>
        <v>9800</v>
      </c>
      <c r="P5" s="14">
        <f>SUM(P6:P15)</f>
        <v>6000</v>
      </c>
      <c r="Q5" s="14"/>
      <c r="R5" s="14"/>
      <c r="S5" s="14"/>
      <c r="T5" s="14"/>
      <c r="U5" s="14"/>
      <c r="V5" s="13"/>
      <c r="X5" s="50"/>
      <c r="Y5" s="50"/>
      <c r="Z5" s="50"/>
    </row>
    <row r="6" spans="1:26" ht="18" thickTop="1" x14ac:dyDescent="0.3">
      <c r="A6" s="15">
        <v>1</v>
      </c>
      <c r="B6" s="16" t="s">
        <v>64</v>
      </c>
      <c r="C6" s="16" t="s">
        <v>39</v>
      </c>
      <c r="D6" s="16" t="s">
        <v>23</v>
      </c>
      <c r="E6" s="17" t="s">
        <v>24</v>
      </c>
      <c r="F6" s="17" t="s">
        <v>25</v>
      </c>
      <c r="G6" s="16" t="s">
        <v>26</v>
      </c>
      <c r="H6" s="16" t="s">
        <v>85</v>
      </c>
      <c r="I6" s="18">
        <v>76000</v>
      </c>
      <c r="J6" s="19">
        <v>4030</v>
      </c>
      <c r="K6" s="19">
        <v>3</v>
      </c>
      <c r="L6" s="16">
        <v>1</v>
      </c>
      <c r="M6" s="18">
        <v>20000</v>
      </c>
      <c r="N6" s="18">
        <v>4200</v>
      </c>
      <c r="O6" s="18">
        <v>9800</v>
      </c>
      <c r="P6" s="18">
        <v>6000</v>
      </c>
      <c r="Q6" s="18" t="s">
        <v>28</v>
      </c>
      <c r="R6" s="18" t="s">
        <v>28</v>
      </c>
      <c r="S6" s="18" t="s">
        <v>28</v>
      </c>
      <c r="T6" s="18" t="s">
        <v>29</v>
      </c>
      <c r="U6" s="18" t="s">
        <v>29</v>
      </c>
      <c r="V6" s="16"/>
    </row>
    <row r="7" spans="1:26" ht="17.25" x14ac:dyDescent="0.3">
      <c r="A7" s="21">
        <v>2</v>
      </c>
      <c r="B7" s="21"/>
      <c r="C7" s="21"/>
      <c r="D7" s="21"/>
      <c r="E7" s="22"/>
      <c r="F7" s="22"/>
      <c r="G7" s="21"/>
      <c r="H7" s="21"/>
      <c r="I7" s="23"/>
      <c r="J7" s="24"/>
      <c r="K7" s="24"/>
      <c r="L7" s="21"/>
      <c r="M7" s="23"/>
      <c r="N7" s="23"/>
      <c r="O7" s="23"/>
      <c r="P7" s="23"/>
      <c r="Q7" s="23"/>
      <c r="R7" s="23"/>
      <c r="S7" s="23"/>
      <c r="T7" s="23"/>
      <c r="U7" s="23"/>
      <c r="V7" s="21"/>
    </row>
    <row r="8" spans="1:26" ht="17.25" x14ac:dyDescent="0.3">
      <c r="A8" s="21">
        <v>3</v>
      </c>
      <c r="B8" s="21"/>
      <c r="C8" s="21"/>
      <c r="D8" s="26"/>
      <c r="E8" s="22"/>
      <c r="F8" s="49"/>
      <c r="G8" s="21"/>
      <c r="H8" s="21"/>
      <c r="I8" s="23"/>
      <c r="J8" s="24"/>
      <c r="K8" s="24"/>
      <c r="L8" s="21"/>
      <c r="M8" s="23"/>
      <c r="N8" s="23"/>
      <c r="O8" s="23"/>
      <c r="P8" s="23"/>
      <c r="Q8" s="23"/>
      <c r="R8" s="23"/>
      <c r="S8" s="23"/>
      <c r="T8" s="23"/>
      <c r="U8" s="23"/>
      <c r="V8" s="26"/>
    </row>
    <row r="9" spans="1:26" ht="17.25" x14ac:dyDescent="0.3">
      <c r="A9" s="21">
        <v>4</v>
      </c>
      <c r="B9" s="21"/>
      <c r="C9" s="21"/>
      <c r="D9" s="21"/>
      <c r="E9" s="22"/>
      <c r="F9" s="22"/>
      <c r="G9" s="21"/>
      <c r="H9" s="21"/>
      <c r="I9" s="23"/>
      <c r="J9" s="24"/>
      <c r="K9" s="24"/>
      <c r="L9" s="21"/>
      <c r="M9" s="23"/>
      <c r="N9" s="23"/>
      <c r="O9" s="23"/>
      <c r="P9" s="23"/>
      <c r="Q9" s="23"/>
      <c r="R9" s="23"/>
      <c r="S9" s="23"/>
      <c r="T9" s="23"/>
      <c r="U9" s="23"/>
      <c r="V9" s="21"/>
    </row>
    <row r="10" spans="1:26" ht="17.25" x14ac:dyDescent="0.3">
      <c r="A10" s="21">
        <v>5</v>
      </c>
      <c r="B10" s="21"/>
      <c r="C10" s="21"/>
      <c r="D10" s="21"/>
      <c r="E10" s="22"/>
      <c r="F10" s="22"/>
      <c r="G10" s="21"/>
      <c r="H10" s="21"/>
      <c r="I10" s="23"/>
      <c r="J10" s="24"/>
      <c r="K10" s="24"/>
      <c r="L10" s="21"/>
      <c r="M10" s="23"/>
      <c r="N10" s="24"/>
      <c r="O10" s="24"/>
      <c r="P10" s="24"/>
      <c r="Q10" s="24"/>
      <c r="R10" s="24"/>
      <c r="S10" s="24"/>
      <c r="T10" s="24"/>
      <c r="U10" s="24"/>
      <c r="V10" s="21"/>
    </row>
    <row r="11" spans="1:26" ht="17.25" x14ac:dyDescent="0.3">
      <c r="A11" s="21">
        <v>6</v>
      </c>
      <c r="B11" s="21"/>
      <c r="C11" s="21"/>
      <c r="D11" s="21"/>
      <c r="E11" s="22"/>
      <c r="F11" s="22"/>
      <c r="G11" s="21"/>
      <c r="H11" s="21"/>
      <c r="I11" s="23"/>
      <c r="J11" s="24"/>
      <c r="K11" s="24"/>
      <c r="L11" s="21"/>
      <c r="M11" s="23"/>
      <c r="N11" s="24"/>
      <c r="O11" s="24"/>
      <c r="P11" s="24"/>
      <c r="Q11" s="24"/>
      <c r="R11" s="24"/>
      <c r="S11" s="24"/>
      <c r="T11" s="24"/>
      <c r="U11" s="24"/>
      <c r="V11" s="21"/>
    </row>
    <row r="12" spans="1:26" ht="17.25" x14ac:dyDescent="0.3">
      <c r="A12" s="21">
        <v>7</v>
      </c>
      <c r="B12" s="21"/>
      <c r="C12" s="21"/>
      <c r="D12" s="21"/>
      <c r="E12" s="22"/>
      <c r="F12" s="22"/>
      <c r="G12" s="21"/>
      <c r="H12" s="21"/>
      <c r="I12" s="23"/>
      <c r="J12" s="24"/>
      <c r="K12" s="24"/>
      <c r="L12" s="21"/>
      <c r="M12" s="23"/>
      <c r="N12" s="23"/>
      <c r="O12" s="23"/>
      <c r="P12" s="23"/>
      <c r="Q12" s="23"/>
      <c r="R12" s="23"/>
      <c r="S12" s="23"/>
      <c r="T12" s="23"/>
      <c r="U12" s="23"/>
      <c r="V12" s="21"/>
    </row>
    <row r="13" spans="1:26" s="51" customFormat="1" ht="17.25" x14ac:dyDescent="0.3">
      <c r="A13" s="21">
        <v>8</v>
      </c>
      <c r="B13" s="21"/>
      <c r="C13" s="21"/>
      <c r="D13" s="26"/>
      <c r="E13" s="22"/>
      <c r="F13" s="22"/>
      <c r="G13" s="21"/>
      <c r="H13" s="21"/>
      <c r="I13" s="23"/>
      <c r="J13" s="24"/>
      <c r="K13" s="24"/>
      <c r="L13" s="21"/>
      <c r="M13" s="23"/>
      <c r="N13" s="23"/>
      <c r="O13" s="23"/>
      <c r="P13" s="23"/>
      <c r="Q13" s="23"/>
      <c r="R13" s="23"/>
      <c r="S13" s="23"/>
      <c r="T13" s="23"/>
      <c r="U13" s="23"/>
      <c r="V13" s="26"/>
    </row>
    <row r="14" spans="1:26" ht="17.25" x14ac:dyDescent="0.3">
      <c r="A14" s="21">
        <v>9</v>
      </c>
      <c r="B14" s="21"/>
      <c r="C14" s="21"/>
      <c r="D14" s="26"/>
      <c r="E14" s="22"/>
      <c r="F14" s="22"/>
      <c r="G14" s="21"/>
      <c r="H14" s="21"/>
      <c r="I14" s="23"/>
      <c r="J14" s="24"/>
      <c r="K14" s="24"/>
      <c r="L14" s="21"/>
      <c r="M14" s="23"/>
      <c r="N14" s="23"/>
      <c r="O14" s="23"/>
      <c r="P14" s="23"/>
      <c r="Q14" s="23"/>
      <c r="R14" s="23"/>
      <c r="S14" s="23"/>
      <c r="T14" s="23"/>
      <c r="U14" s="23"/>
      <c r="V14" s="26"/>
    </row>
    <row r="15" spans="1:26" ht="17.25" x14ac:dyDescent="0.3">
      <c r="A15" s="21">
        <v>10</v>
      </c>
      <c r="B15" s="21"/>
      <c r="C15" s="21"/>
      <c r="D15" s="26"/>
      <c r="E15" s="22"/>
      <c r="F15" s="22"/>
      <c r="G15" s="21"/>
      <c r="H15" s="21"/>
      <c r="I15" s="23"/>
      <c r="J15" s="24"/>
      <c r="K15" s="24"/>
      <c r="L15" s="21"/>
      <c r="M15" s="23"/>
      <c r="N15" s="23"/>
      <c r="O15" s="23"/>
      <c r="P15" s="23"/>
      <c r="Q15" s="23"/>
      <c r="R15" s="23"/>
      <c r="S15" s="23"/>
      <c r="T15" s="23"/>
      <c r="U15" s="23"/>
      <c r="V15" s="21"/>
    </row>
    <row r="16" spans="1:26" ht="24" x14ac:dyDescent="0.3">
      <c r="A16" s="47" t="s">
        <v>86</v>
      </c>
      <c r="B16" s="48"/>
      <c r="C16" s="48"/>
      <c r="D16" s="48"/>
      <c r="E16" s="48"/>
      <c r="F16" s="48"/>
      <c r="G16" s="48"/>
      <c r="H16" s="4"/>
      <c r="I16" s="4"/>
      <c r="J16" s="4"/>
      <c r="K16" s="4"/>
    </row>
  </sheetData>
  <mergeCells count="24">
    <mergeCell ref="X5:Z5"/>
    <mergeCell ref="A16:G16"/>
    <mergeCell ref="M3:P3"/>
    <mergeCell ref="Q3:Q4"/>
    <mergeCell ref="R3:R4"/>
    <mergeCell ref="S3:S4"/>
    <mergeCell ref="T3:T4"/>
    <mergeCell ref="U3:U4"/>
    <mergeCell ref="E3:F3"/>
    <mergeCell ref="G3:G4"/>
    <mergeCell ref="H3:H4"/>
    <mergeCell ref="I3:I4"/>
    <mergeCell ref="J3:K3"/>
    <mergeCell ref="L3:L4"/>
    <mergeCell ref="A1:V1"/>
    <mergeCell ref="A2:G2"/>
    <mergeCell ref="H2:K2"/>
    <mergeCell ref="L2:P2"/>
    <mergeCell ref="Q2:U2"/>
    <mergeCell ref="V2:V4"/>
    <mergeCell ref="A3:A4"/>
    <mergeCell ref="B3:B4"/>
    <mergeCell ref="C3:C4"/>
    <mergeCell ref="D3:D4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B4DD-4E8E-4468-90B0-55AC8668F8B0}">
  <dimension ref="A1:AA16"/>
  <sheetViews>
    <sheetView zoomScale="70" zoomScaleNormal="70" workbookViewId="0">
      <selection activeCell="M28" sqref="M28"/>
    </sheetView>
  </sheetViews>
  <sheetFormatPr defaultRowHeight="16.5" x14ac:dyDescent="0.3"/>
  <cols>
    <col min="1" max="1" width="6" style="6" bestFit="1" customWidth="1"/>
    <col min="2" max="4" width="10.625" style="6" customWidth="1"/>
    <col min="5" max="6" width="29" customWidth="1"/>
    <col min="7" max="7" width="16.375" style="6" customWidth="1"/>
    <col min="8" max="8" width="10.625" style="6" customWidth="1"/>
    <col min="9" max="9" width="10.625" customWidth="1"/>
    <col min="10" max="10" width="10.625" style="6" customWidth="1"/>
    <col min="11" max="11" width="10.625" customWidth="1"/>
    <col min="12" max="12" width="10.625" style="6" customWidth="1"/>
    <col min="13" max="13" width="16.125" style="6" customWidth="1"/>
    <col min="14" max="19" width="10.625" customWidth="1"/>
    <col min="20" max="20" width="16.125" customWidth="1"/>
    <col min="21" max="21" width="18.25" customWidth="1"/>
    <col min="22" max="22" width="20.75" customWidth="1"/>
    <col min="23" max="23" width="10.625" style="5" customWidth="1"/>
  </cols>
  <sheetData>
    <row r="1" spans="1:27" ht="35.25" x14ac:dyDescent="0.3">
      <c r="A1" s="31" t="s">
        <v>93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Y1" s="1"/>
      <c r="Z1" s="2"/>
      <c r="AA1" s="2"/>
    </row>
    <row r="2" spans="1:27" s="28" customFormat="1" ht="17.25" x14ac:dyDescent="0.3">
      <c r="A2" s="32" t="s">
        <v>0</v>
      </c>
      <c r="B2" s="32"/>
      <c r="C2" s="32"/>
      <c r="D2" s="32"/>
      <c r="E2" s="32"/>
      <c r="F2" s="32"/>
      <c r="G2" s="32"/>
      <c r="H2" s="32" t="s">
        <v>1</v>
      </c>
      <c r="I2" s="32"/>
      <c r="J2" s="32"/>
      <c r="K2" s="32"/>
      <c r="L2" s="33" t="s">
        <v>2</v>
      </c>
      <c r="M2" s="34"/>
      <c r="N2" s="34"/>
      <c r="O2" s="34"/>
      <c r="P2" s="34"/>
      <c r="Q2" s="34"/>
      <c r="R2" s="34" t="s">
        <v>3</v>
      </c>
      <c r="S2" s="34"/>
      <c r="T2" s="34"/>
      <c r="U2" s="34"/>
      <c r="V2" s="34"/>
      <c r="W2" s="35" t="s">
        <v>4</v>
      </c>
      <c r="Y2" s="8"/>
      <c r="Z2" s="8"/>
      <c r="AA2" s="8"/>
    </row>
    <row r="3" spans="1:27" s="9" customFormat="1" ht="17.25" x14ac:dyDescent="0.3">
      <c r="A3" s="38" t="s">
        <v>5</v>
      </c>
      <c r="B3" s="35" t="s">
        <v>42</v>
      </c>
      <c r="C3" s="38" t="s">
        <v>6</v>
      </c>
      <c r="D3" s="38" t="s">
        <v>7</v>
      </c>
      <c r="E3" s="38" t="s">
        <v>8</v>
      </c>
      <c r="F3" s="38"/>
      <c r="G3" s="38" t="s">
        <v>9</v>
      </c>
      <c r="H3" s="38" t="s">
        <v>10</v>
      </c>
      <c r="I3" s="38" t="s">
        <v>11</v>
      </c>
      <c r="J3" s="38" t="s">
        <v>82</v>
      </c>
      <c r="K3" s="38"/>
      <c r="L3" s="45" t="s">
        <v>13</v>
      </c>
      <c r="M3" s="43" t="s">
        <v>88</v>
      </c>
      <c r="N3" s="45" t="s">
        <v>14</v>
      </c>
      <c r="O3" s="38"/>
      <c r="P3" s="38"/>
      <c r="Q3" s="38"/>
      <c r="R3" s="43" t="s">
        <v>15</v>
      </c>
      <c r="S3" s="43" t="s">
        <v>16</v>
      </c>
      <c r="T3" s="43" t="s">
        <v>89</v>
      </c>
      <c r="U3" s="43" t="s">
        <v>31</v>
      </c>
      <c r="V3" s="43" t="s">
        <v>17</v>
      </c>
      <c r="W3" s="36"/>
      <c r="Y3" s="8"/>
      <c r="Z3" s="8"/>
      <c r="AA3" s="8"/>
    </row>
    <row r="4" spans="1:27" s="9" customFormat="1" ht="34.5" x14ac:dyDescent="0.3">
      <c r="A4" s="38"/>
      <c r="B4" s="37"/>
      <c r="C4" s="38"/>
      <c r="D4" s="38"/>
      <c r="E4" s="30" t="s">
        <v>18</v>
      </c>
      <c r="F4" s="30" t="s">
        <v>19</v>
      </c>
      <c r="G4" s="38"/>
      <c r="H4" s="38"/>
      <c r="I4" s="38"/>
      <c r="J4" s="30" t="s">
        <v>83</v>
      </c>
      <c r="K4" s="30" t="s">
        <v>84</v>
      </c>
      <c r="L4" s="38"/>
      <c r="M4" s="44"/>
      <c r="N4" s="29" t="s">
        <v>38</v>
      </c>
      <c r="O4" s="29" t="s">
        <v>35</v>
      </c>
      <c r="P4" s="29" t="s">
        <v>36</v>
      </c>
      <c r="Q4" s="29" t="s">
        <v>53</v>
      </c>
      <c r="R4" s="37"/>
      <c r="S4" s="37"/>
      <c r="T4" s="44"/>
      <c r="U4" s="37"/>
      <c r="V4" s="44"/>
      <c r="W4" s="37"/>
      <c r="Y4" s="8"/>
      <c r="Z4" s="8"/>
      <c r="AA4" s="8"/>
    </row>
    <row r="5" spans="1:27" s="28" customFormat="1" ht="18" thickBot="1" x14ac:dyDescent="0.35">
      <c r="A5" s="13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>
        <f>SUM(N6:N15)</f>
        <v>60000</v>
      </c>
      <c r="O5" s="14">
        <f>SUM(O6:O15)</f>
        <v>12600</v>
      </c>
      <c r="P5" s="14">
        <f>SUM(P6:P15)</f>
        <v>29400</v>
      </c>
      <c r="Q5" s="14">
        <f>SUM(Q6:Q15)</f>
        <v>18000</v>
      </c>
      <c r="R5" s="14"/>
      <c r="S5" s="14"/>
      <c r="T5" s="14"/>
      <c r="U5" s="14"/>
      <c r="V5" s="14"/>
      <c r="W5" s="13"/>
      <c r="Y5" s="40"/>
      <c r="Z5" s="40"/>
      <c r="AA5" s="40"/>
    </row>
    <row r="6" spans="1:27" s="9" customFormat="1" ht="18" thickTop="1" x14ac:dyDescent="0.3">
      <c r="A6" s="15">
        <v>1</v>
      </c>
      <c r="B6" s="16" t="s">
        <v>90</v>
      </c>
      <c r="C6" s="16" t="s">
        <v>39</v>
      </c>
      <c r="D6" s="16" t="s">
        <v>23</v>
      </c>
      <c r="E6" s="17" t="s">
        <v>24</v>
      </c>
      <c r="F6" s="17" t="s">
        <v>25</v>
      </c>
      <c r="G6" s="16" t="s">
        <v>26</v>
      </c>
      <c r="H6" s="16" t="s">
        <v>77</v>
      </c>
      <c r="I6" s="18">
        <v>54</v>
      </c>
      <c r="J6" s="19">
        <v>3000</v>
      </c>
      <c r="K6" s="19">
        <v>1.1200000000000001</v>
      </c>
      <c r="L6" s="16">
        <v>1</v>
      </c>
      <c r="M6" s="16" t="s">
        <v>91</v>
      </c>
      <c r="N6" s="18">
        <v>30000</v>
      </c>
      <c r="O6" s="18">
        <v>6300</v>
      </c>
      <c r="P6" s="18">
        <v>14700</v>
      </c>
      <c r="Q6" s="18">
        <v>9000</v>
      </c>
      <c r="R6" s="18" t="s">
        <v>28</v>
      </c>
      <c r="S6" s="18" t="s">
        <v>28</v>
      </c>
      <c r="T6" s="18" t="s">
        <v>28</v>
      </c>
      <c r="U6" s="18" t="s">
        <v>28</v>
      </c>
      <c r="V6" s="18" t="s">
        <v>29</v>
      </c>
      <c r="W6" s="16"/>
    </row>
    <row r="7" spans="1:27" s="9" customFormat="1" ht="17.25" x14ac:dyDescent="0.3">
      <c r="A7" s="21">
        <v>2</v>
      </c>
      <c r="B7" s="16" t="s">
        <v>60</v>
      </c>
      <c r="C7" s="16" t="s">
        <v>40</v>
      </c>
      <c r="D7" s="16" t="s">
        <v>23</v>
      </c>
      <c r="E7" s="17" t="s">
        <v>24</v>
      </c>
      <c r="F7" s="17" t="s">
        <v>25</v>
      </c>
      <c r="G7" s="16" t="s">
        <v>26</v>
      </c>
      <c r="H7" s="16" t="s">
        <v>77</v>
      </c>
      <c r="I7" s="18">
        <v>54</v>
      </c>
      <c r="J7" s="19">
        <v>2500</v>
      </c>
      <c r="K7" s="19">
        <v>1.1200000000000001</v>
      </c>
      <c r="L7" s="16">
        <v>1</v>
      </c>
      <c r="M7" s="16" t="s">
        <v>92</v>
      </c>
      <c r="N7" s="18">
        <v>30000</v>
      </c>
      <c r="O7" s="18">
        <v>6300</v>
      </c>
      <c r="P7" s="18">
        <v>14700</v>
      </c>
      <c r="Q7" s="18">
        <v>9000</v>
      </c>
      <c r="R7" s="18" t="s">
        <v>28</v>
      </c>
      <c r="S7" s="18" t="s">
        <v>28</v>
      </c>
      <c r="T7" s="18" t="s">
        <v>28</v>
      </c>
      <c r="U7" s="18" t="s">
        <v>28</v>
      </c>
      <c r="V7" s="18" t="s">
        <v>29</v>
      </c>
      <c r="W7" s="16"/>
    </row>
    <row r="8" spans="1:27" s="9" customFormat="1" ht="17.25" x14ac:dyDescent="0.3">
      <c r="A8" s="21">
        <v>3</v>
      </c>
      <c r="B8" s="21"/>
      <c r="C8" s="21"/>
      <c r="D8" s="26"/>
      <c r="E8" s="22"/>
      <c r="F8" s="49"/>
      <c r="G8" s="21"/>
      <c r="H8" s="21"/>
      <c r="I8" s="23"/>
      <c r="J8" s="24"/>
      <c r="K8" s="25"/>
      <c r="L8" s="21"/>
      <c r="M8" s="21"/>
      <c r="N8" s="23"/>
      <c r="O8" s="23"/>
      <c r="P8" s="23"/>
      <c r="Q8" s="23"/>
      <c r="R8" s="23"/>
      <c r="S8" s="23"/>
      <c r="T8" s="23"/>
      <c r="U8" s="23"/>
      <c r="V8" s="23"/>
      <c r="W8" s="26"/>
    </row>
    <row r="9" spans="1:27" s="9" customFormat="1" ht="17.25" x14ac:dyDescent="0.3">
      <c r="A9" s="21">
        <v>4</v>
      </c>
      <c r="B9" s="21"/>
      <c r="C9" s="21"/>
      <c r="D9" s="21"/>
      <c r="E9" s="22"/>
      <c r="F9" s="22"/>
      <c r="G9" s="21"/>
      <c r="H9" s="21"/>
      <c r="I9" s="23"/>
      <c r="J9" s="24"/>
      <c r="K9" s="25"/>
      <c r="L9" s="21"/>
      <c r="M9" s="21"/>
      <c r="N9" s="23"/>
      <c r="O9" s="23"/>
      <c r="P9" s="23"/>
      <c r="Q9" s="23"/>
      <c r="R9" s="23"/>
      <c r="S9" s="23"/>
      <c r="T9" s="23"/>
      <c r="U9" s="23"/>
      <c r="V9" s="23"/>
      <c r="W9" s="21"/>
    </row>
    <row r="10" spans="1:27" s="9" customFormat="1" ht="17.25" x14ac:dyDescent="0.3">
      <c r="A10" s="21">
        <v>5</v>
      </c>
      <c r="B10" s="21"/>
      <c r="C10" s="21"/>
      <c r="D10" s="21"/>
      <c r="E10" s="22"/>
      <c r="F10" s="22"/>
      <c r="G10" s="21"/>
      <c r="H10" s="21"/>
      <c r="I10" s="23"/>
      <c r="J10" s="24"/>
      <c r="K10" s="24"/>
      <c r="L10" s="21"/>
      <c r="M10" s="21"/>
      <c r="N10" s="23"/>
      <c r="O10" s="24"/>
      <c r="P10" s="24"/>
      <c r="Q10" s="24"/>
      <c r="R10" s="24"/>
      <c r="S10" s="24"/>
      <c r="T10" s="24"/>
      <c r="U10" s="24"/>
      <c r="V10" s="24"/>
      <c r="W10" s="21"/>
    </row>
    <row r="11" spans="1:27" s="9" customFormat="1" ht="17.25" x14ac:dyDescent="0.3">
      <c r="A11" s="21">
        <v>6</v>
      </c>
      <c r="B11" s="21"/>
      <c r="C11" s="21"/>
      <c r="D11" s="21"/>
      <c r="E11" s="22"/>
      <c r="F11" s="22"/>
      <c r="G11" s="21"/>
      <c r="H11" s="21"/>
      <c r="I11" s="23"/>
      <c r="J11" s="24"/>
      <c r="K11" s="25"/>
      <c r="L11" s="21"/>
      <c r="M11" s="21"/>
      <c r="N11" s="23"/>
      <c r="O11" s="24"/>
      <c r="P11" s="24"/>
      <c r="Q11" s="24"/>
      <c r="R11" s="24"/>
      <c r="S11" s="24"/>
      <c r="T11" s="24"/>
      <c r="U11" s="24"/>
      <c r="V11" s="24"/>
      <c r="W11" s="21"/>
    </row>
    <row r="12" spans="1:27" s="9" customFormat="1" ht="17.25" x14ac:dyDescent="0.3">
      <c r="A12" s="21">
        <v>7</v>
      </c>
      <c r="B12" s="21"/>
      <c r="C12" s="21"/>
      <c r="D12" s="21"/>
      <c r="E12" s="22"/>
      <c r="F12" s="22"/>
      <c r="G12" s="21"/>
      <c r="H12" s="21"/>
      <c r="I12" s="23"/>
      <c r="J12" s="24"/>
      <c r="K12" s="25"/>
      <c r="L12" s="21"/>
      <c r="M12" s="21"/>
      <c r="N12" s="23"/>
      <c r="O12" s="23"/>
      <c r="P12" s="23"/>
      <c r="Q12" s="23"/>
      <c r="R12" s="23"/>
      <c r="S12" s="23"/>
      <c r="T12" s="23"/>
      <c r="U12" s="23"/>
      <c r="V12" s="23"/>
      <c r="W12" s="21"/>
    </row>
    <row r="13" spans="1:27" s="27" customFormat="1" ht="17.25" x14ac:dyDescent="0.3">
      <c r="A13" s="21">
        <v>8</v>
      </c>
      <c r="B13" s="21"/>
      <c r="C13" s="21"/>
      <c r="D13" s="26"/>
      <c r="E13" s="22"/>
      <c r="F13" s="22"/>
      <c r="G13" s="21"/>
      <c r="H13" s="21"/>
      <c r="I13" s="23"/>
      <c r="J13" s="24"/>
      <c r="K13" s="25"/>
      <c r="L13" s="21"/>
      <c r="M13" s="21"/>
      <c r="N13" s="23"/>
      <c r="O13" s="23"/>
      <c r="P13" s="23"/>
      <c r="Q13" s="23"/>
      <c r="R13" s="23"/>
      <c r="S13" s="23"/>
      <c r="T13" s="23"/>
      <c r="U13" s="23"/>
      <c r="V13" s="23"/>
      <c r="W13" s="26"/>
    </row>
    <row r="14" spans="1:27" s="9" customFormat="1" ht="17.25" x14ac:dyDescent="0.3">
      <c r="A14" s="21">
        <v>9</v>
      </c>
      <c r="B14" s="21"/>
      <c r="C14" s="21"/>
      <c r="D14" s="26"/>
      <c r="E14" s="22"/>
      <c r="F14" s="22"/>
      <c r="G14" s="21"/>
      <c r="H14" s="21"/>
      <c r="I14" s="23"/>
      <c r="J14" s="24"/>
      <c r="K14" s="24"/>
      <c r="L14" s="21"/>
      <c r="M14" s="21"/>
      <c r="N14" s="23"/>
      <c r="O14" s="23"/>
      <c r="P14" s="23"/>
      <c r="Q14" s="23"/>
      <c r="R14" s="23"/>
      <c r="S14" s="23"/>
      <c r="T14" s="23"/>
      <c r="U14" s="23"/>
      <c r="V14" s="23"/>
      <c r="W14" s="26"/>
    </row>
    <row r="15" spans="1:27" s="9" customFormat="1" ht="17.25" x14ac:dyDescent="0.3">
      <c r="A15" s="21">
        <v>10</v>
      </c>
      <c r="B15" s="21"/>
      <c r="C15" s="21"/>
      <c r="D15" s="26"/>
      <c r="E15" s="22"/>
      <c r="F15" s="22"/>
      <c r="G15" s="21"/>
      <c r="H15" s="21"/>
      <c r="I15" s="23"/>
      <c r="J15" s="24"/>
      <c r="K15" s="25"/>
      <c r="L15" s="21"/>
      <c r="M15" s="21"/>
      <c r="N15" s="23"/>
      <c r="O15" s="23"/>
      <c r="P15" s="23"/>
      <c r="Q15" s="23"/>
      <c r="R15" s="23"/>
      <c r="S15" s="23"/>
      <c r="T15" s="23"/>
      <c r="U15" s="23"/>
      <c r="V15" s="23"/>
      <c r="W15" s="21"/>
    </row>
    <row r="16" spans="1:27" ht="24" x14ac:dyDescent="0.3">
      <c r="A16" s="47" t="s">
        <v>86</v>
      </c>
      <c r="B16" s="48"/>
      <c r="C16" s="48"/>
      <c r="D16" s="48"/>
      <c r="E16" s="48"/>
      <c r="F16" s="48"/>
      <c r="G16" s="48"/>
      <c r="H16" s="4"/>
      <c r="I16" s="4"/>
      <c r="J16" s="4"/>
      <c r="K16" s="4"/>
    </row>
  </sheetData>
  <mergeCells count="25">
    <mergeCell ref="V3:V4"/>
    <mergeCell ref="Y5:AA5"/>
    <mergeCell ref="A16:G16"/>
    <mergeCell ref="M3:M4"/>
    <mergeCell ref="N3:Q3"/>
    <mergeCell ref="R3:R4"/>
    <mergeCell ref="S3:S4"/>
    <mergeCell ref="T3:T4"/>
    <mergeCell ref="U3:U4"/>
    <mergeCell ref="E3:F3"/>
    <mergeCell ref="G3:G4"/>
    <mergeCell ref="H3:H4"/>
    <mergeCell ref="I3:I4"/>
    <mergeCell ref="J3:K3"/>
    <mergeCell ref="L3:L4"/>
    <mergeCell ref="A1:W1"/>
    <mergeCell ref="A2:G2"/>
    <mergeCell ref="H2:K2"/>
    <mergeCell ref="L2:Q2"/>
    <mergeCell ref="R2:V2"/>
    <mergeCell ref="W2:W4"/>
    <mergeCell ref="A3:A4"/>
    <mergeCell ref="B3:B4"/>
    <mergeCell ref="C3:C4"/>
    <mergeCell ref="D3:D4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8DC1-27F3-4F4A-8A6A-914F56A5918E}">
  <dimension ref="A1:N7"/>
  <sheetViews>
    <sheetView zoomScale="70" zoomScaleNormal="70" workbookViewId="0">
      <selection activeCell="I28" sqref="I28"/>
    </sheetView>
  </sheetViews>
  <sheetFormatPr defaultRowHeight="16.5" x14ac:dyDescent="0.3"/>
  <cols>
    <col min="2" max="2" width="25.5" customWidth="1"/>
    <col min="3" max="3" width="25.625" customWidth="1"/>
    <col min="4" max="4" width="15.625" customWidth="1"/>
    <col min="5" max="5" width="18.125" bestFit="1" customWidth="1"/>
    <col min="6" max="7" width="15.625" customWidth="1"/>
    <col min="8" max="8" width="32.625" customWidth="1"/>
    <col min="9" max="9" width="10.625" customWidth="1"/>
    <col min="10" max="13" width="12.625" customWidth="1"/>
    <col min="14" max="14" width="16.25" customWidth="1"/>
  </cols>
  <sheetData>
    <row r="1" spans="1:14" ht="46.5" x14ac:dyDescent="0.3">
      <c r="B1" s="52" t="s">
        <v>117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x14ac:dyDescent="0.3">
      <c r="N2" s="53" t="s">
        <v>94</v>
      </c>
    </row>
    <row r="3" spans="1:14" ht="39.950000000000003" customHeight="1" x14ac:dyDescent="0.3">
      <c r="A3" s="54" t="s">
        <v>95</v>
      </c>
      <c r="B3" s="54"/>
      <c r="C3" s="54"/>
      <c r="D3" s="54"/>
      <c r="E3" s="54"/>
      <c r="F3" s="54"/>
      <c r="G3" s="55"/>
      <c r="H3" s="56" t="s">
        <v>96</v>
      </c>
      <c r="I3" s="56" t="s">
        <v>97</v>
      </c>
      <c r="J3" s="57" t="s">
        <v>98</v>
      </c>
      <c r="K3" s="58"/>
      <c r="L3" s="58"/>
      <c r="M3" s="59"/>
      <c r="N3" s="60" t="s">
        <v>99</v>
      </c>
    </row>
    <row r="4" spans="1:14" ht="17.25" thickBot="1" x14ac:dyDescent="0.35">
      <c r="A4" s="61" t="s">
        <v>42</v>
      </c>
      <c r="B4" s="61" t="s">
        <v>100</v>
      </c>
      <c r="C4" s="61" t="s">
        <v>101</v>
      </c>
      <c r="D4" s="61" t="s">
        <v>102</v>
      </c>
      <c r="E4" s="61" t="s">
        <v>9</v>
      </c>
      <c r="F4" s="61" t="s">
        <v>103</v>
      </c>
      <c r="G4" s="61" t="s">
        <v>11</v>
      </c>
      <c r="H4" s="62"/>
      <c r="I4" s="62"/>
      <c r="J4" s="63" t="s">
        <v>104</v>
      </c>
      <c r="K4" s="63" t="s">
        <v>105</v>
      </c>
      <c r="L4" s="63" t="s">
        <v>106</v>
      </c>
      <c r="M4" s="63" t="s">
        <v>107</v>
      </c>
      <c r="N4" s="64"/>
    </row>
    <row r="5" spans="1:14" ht="39.950000000000003" customHeight="1" thickTop="1" x14ac:dyDescent="0.3">
      <c r="A5" s="65" t="s">
        <v>104</v>
      </c>
      <c r="B5" s="65"/>
      <c r="C5" s="66" t="s">
        <v>108</v>
      </c>
      <c r="D5" s="66" t="s">
        <v>109</v>
      </c>
      <c r="E5" s="66"/>
      <c r="F5" s="66"/>
      <c r="G5" s="66"/>
      <c r="H5" s="67"/>
      <c r="I5" s="67">
        <f>SUM(I6:I7)</f>
        <v>1</v>
      </c>
      <c r="J5" s="68">
        <f>SUM(J6:J7)</f>
        <v>90000</v>
      </c>
      <c r="K5" s="68">
        <f>SUM(K6:K7)</f>
        <v>45000</v>
      </c>
      <c r="L5" s="68">
        <f>SUM(L6:L7)</f>
        <v>9000</v>
      </c>
      <c r="M5" s="68">
        <f>SUM(M6:M7)</f>
        <v>36000</v>
      </c>
      <c r="N5" s="69"/>
    </row>
    <row r="6" spans="1:14" ht="27" x14ac:dyDescent="0.3">
      <c r="A6" s="70"/>
      <c r="B6" s="71" t="s">
        <v>110</v>
      </c>
      <c r="C6" s="72" t="s">
        <v>111</v>
      </c>
      <c r="D6" s="73" t="s">
        <v>112</v>
      </c>
      <c r="E6" s="74" t="s">
        <v>113</v>
      </c>
      <c r="F6" s="72" t="s">
        <v>114</v>
      </c>
      <c r="G6" s="75">
        <v>115000</v>
      </c>
      <c r="H6" s="72" t="s">
        <v>115</v>
      </c>
      <c r="I6" s="72">
        <v>1</v>
      </c>
      <c r="J6" s="76">
        <f t="shared" ref="J6" si="0">SUM(K6:M6)</f>
        <v>90000</v>
      </c>
      <c r="K6" s="76">
        <v>45000</v>
      </c>
      <c r="L6" s="76">
        <v>9000</v>
      </c>
      <c r="M6" s="76">
        <v>36000</v>
      </c>
      <c r="N6" s="77" t="s">
        <v>116</v>
      </c>
    </row>
    <row r="7" spans="1:14" ht="39.950000000000003" customHeight="1" x14ac:dyDescent="0.3">
      <c r="B7" s="78"/>
      <c r="C7" s="79"/>
      <c r="D7" s="80"/>
      <c r="E7" s="81"/>
      <c r="F7" s="79"/>
      <c r="G7" s="82"/>
      <c r="H7" s="79"/>
      <c r="I7" s="79"/>
      <c r="J7" s="83"/>
      <c r="K7" s="83"/>
      <c r="L7" s="83"/>
      <c r="M7" s="83"/>
      <c r="N7" s="84"/>
    </row>
  </sheetData>
  <mergeCells count="6">
    <mergeCell ref="B1:N1"/>
    <mergeCell ref="A3:G3"/>
    <mergeCell ref="H3:H4"/>
    <mergeCell ref="I3:I4"/>
    <mergeCell ref="J3:M3"/>
    <mergeCell ref="N3:N4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1FD1-AA1F-4358-9344-6B3301CF981E}">
  <dimension ref="A1:T25"/>
  <sheetViews>
    <sheetView zoomScale="70" zoomScaleNormal="70" workbookViewId="0">
      <selection activeCell="F18" sqref="F18:F19"/>
    </sheetView>
  </sheetViews>
  <sheetFormatPr defaultRowHeight="16.5" x14ac:dyDescent="0.3"/>
  <cols>
    <col min="2" max="2" width="26.375" bestFit="1" customWidth="1"/>
    <col min="3" max="3" width="26" customWidth="1"/>
    <col min="4" max="4" width="19.5" customWidth="1"/>
    <col min="5" max="6" width="15.625" customWidth="1"/>
    <col min="7" max="7" width="21.5" style="86" customWidth="1"/>
    <col min="8" max="9" width="15.25" customWidth="1"/>
    <col min="10" max="13" width="12.625" customWidth="1"/>
    <col min="14" max="17" width="16.5" customWidth="1"/>
    <col min="18" max="18" width="13.625" customWidth="1"/>
    <col min="19" max="19" width="20.5" customWidth="1"/>
    <col min="20" max="20" width="31.375" customWidth="1"/>
  </cols>
  <sheetData>
    <row r="1" spans="1:20" ht="46.5" x14ac:dyDescent="0.3">
      <c r="A1" s="52" t="s">
        <v>138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x14ac:dyDescent="0.3">
      <c r="A2" s="85"/>
      <c r="B2" s="85"/>
      <c r="C2" s="85"/>
      <c r="T2" s="53" t="s">
        <v>118</v>
      </c>
    </row>
    <row r="3" spans="1:20" ht="39.950000000000003" customHeight="1" x14ac:dyDescent="0.3">
      <c r="A3" s="58" t="s">
        <v>119</v>
      </c>
      <c r="B3" s="58"/>
      <c r="C3" s="58"/>
      <c r="D3" s="58"/>
      <c r="E3" s="58"/>
      <c r="F3" s="58"/>
      <c r="G3" s="59"/>
      <c r="H3" s="87" t="s">
        <v>96</v>
      </c>
      <c r="I3" s="88"/>
      <c r="J3" s="88"/>
      <c r="K3" s="88"/>
      <c r="L3" s="88"/>
      <c r="M3" s="89"/>
      <c r="N3" s="57" t="s">
        <v>98</v>
      </c>
      <c r="O3" s="58"/>
      <c r="P3" s="58"/>
      <c r="Q3" s="59"/>
      <c r="R3" s="90" t="s">
        <v>120</v>
      </c>
      <c r="S3" s="91" t="s">
        <v>121</v>
      </c>
      <c r="T3" s="60" t="s">
        <v>99</v>
      </c>
    </row>
    <row r="4" spans="1:20" ht="27.75" thickBot="1" x14ac:dyDescent="0.35">
      <c r="A4" s="61" t="s">
        <v>42</v>
      </c>
      <c r="B4" s="61" t="s">
        <v>100</v>
      </c>
      <c r="C4" s="61" t="s">
        <v>122</v>
      </c>
      <c r="D4" s="61" t="s">
        <v>102</v>
      </c>
      <c r="E4" s="61" t="s">
        <v>103</v>
      </c>
      <c r="F4" s="61" t="s">
        <v>11</v>
      </c>
      <c r="G4" s="92" t="s">
        <v>9</v>
      </c>
      <c r="H4" s="93" t="s">
        <v>123</v>
      </c>
      <c r="I4" s="93" t="s">
        <v>124</v>
      </c>
      <c r="J4" s="93" t="s">
        <v>125</v>
      </c>
      <c r="K4" s="93" t="s">
        <v>126</v>
      </c>
      <c r="L4" s="93" t="s">
        <v>127</v>
      </c>
      <c r="M4" s="93" t="s">
        <v>128</v>
      </c>
      <c r="N4" s="63" t="s">
        <v>129</v>
      </c>
      <c r="O4" s="63" t="s">
        <v>130</v>
      </c>
      <c r="P4" s="63" t="s">
        <v>131</v>
      </c>
      <c r="Q4" s="63" t="s">
        <v>132</v>
      </c>
      <c r="R4" s="94"/>
      <c r="S4" s="95"/>
      <c r="T4" s="64"/>
    </row>
    <row r="5" spans="1:20" ht="18" thickTop="1" thickBot="1" x14ac:dyDescent="0.35">
      <c r="A5" s="96"/>
      <c r="B5" s="96" t="s">
        <v>104</v>
      </c>
      <c r="C5" s="97" t="s">
        <v>108</v>
      </c>
      <c r="D5" s="97" t="s">
        <v>109</v>
      </c>
      <c r="E5" s="97"/>
      <c r="F5" s="97"/>
      <c r="G5" s="98"/>
      <c r="H5" s="99"/>
      <c r="I5" s="99"/>
      <c r="J5" s="99"/>
      <c r="K5" s="99"/>
      <c r="L5" s="99"/>
      <c r="M5" s="100">
        <f>SUM(M6:M25)</f>
        <v>500</v>
      </c>
      <c r="N5" s="100">
        <f>SUM(N6:N25)</f>
        <v>2500000</v>
      </c>
      <c r="O5" s="100">
        <f>SUM(O6:O25)</f>
        <v>450000</v>
      </c>
      <c r="P5" s="100">
        <f>SUM(P6:P25)</f>
        <v>1050000</v>
      </c>
      <c r="Q5" s="100">
        <f>SUM(Q6:Q25)</f>
        <v>1000000</v>
      </c>
      <c r="R5" s="100"/>
      <c r="S5" s="101"/>
      <c r="T5" s="102"/>
    </row>
    <row r="6" spans="1:20" ht="27" x14ac:dyDescent="0.3">
      <c r="A6" s="103"/>
      <c r="B6" s="104" t="s">
        <v>133</v>
      </c>
      <c r="C6" s="105" t="s">
        <v>111</v>
      </c>
      <c r="D6" s="106" t="s">
        <v>134</v>
      </c>
      <c r="E6" s="107" t="s">
        <v>77</v>
      </c>
      <c r="F6" s="108">
        <v>55</v>
      </c>
      <c r="G6" s="105" t="s">
        <v>113</v>
      </c>
      <c r="H6" s="107">
        <v>0</v>
      </c>
      <c r="I6" s="107">
        <v>0</v>
      </c>
      <c r="J6" s="107">
        <v>10</v>
      </c>
      <c r="K6" s="107">
        <v>50</v>
      </c>
      <c r="L6" s="108">
        <v>50000</v>
      </c>
      <c r="M6" s="108">
        <f t="shared" ref="M6" si="0">K6*J6</f>
        <v>500</v>
      </c>
      <c r="N6" s="109">
        <f>K6*L6</f>
        <v>2500000</v>
      </c>
      <c r="O6" s="110">
        <f t="shared" ref="O6" si="1">N6*0.18</f>
        <v>450000</v>
      </c>
      <c r="P6" s="110">
        <f t="shared" ref="P6" si="2">N6*0.42</f>
        <v>1050000</v>
      </c>
      <c r="Q6" s="110">
        <f t="shared" ref="Q6" si="3">N6*0.4</f>
        <v>1000000</v>
      </c>
      <c r="R6" s="111" t="s">
        <v>135</v>
      </c>
      <c r="S6" s="77" t="s">
        <v>136</v>
      </c>
      <c r="T6" s="112" t="s">
        <v>137</v>
      </c>
    </row>
    <row r="7" spans="1:20" ht="39.950000000000003" customHeight="1" x14ac:dyDescent="0.3">
      <c r="A7" s="113"/>
      <c r="B7" s="114"/>
      <c r="C7" s="115"/>
      <c r="D7" s="116"/>
      <c r="E7" s="117"/>
      <c r="F7" s="118"/>
      <c r="G7" s="115"/>
      <c r="H7" s="119"/>
      <c r="I7" s="120"/>
      <c r="J7" s="119"/>
      <c r="K7" s="117"/>
      <c r="L7" s="118"/>
      <c r="M7" s="121"/>
      <c r="N7" s="122"/>
      <c r="O7" s="123"/>
      <c r="P7" s="123"/>
      <c r="Q7" s="123"/>
      <c r="R7" s="124"/>
      <c r="S7" s="125"/>
      <c r="T7" s="126"/>
    </row>
    <row r="8" spans="1:20" ht="39.950000000000003" customHeight="1" x14ac:dyDescent="0.3">
      <c r="A8" s="113"/>
      <c r="B8" s="127"/>
      <c r="C8" s="128"/>
      <c r="D8" s="129"/>
      <c r="E8" s="130"/>
      <c r="F8" s="131"/>
      <c r="G8" s="128"/>
      <c r="H8" s="132"/>
      <c r="I8" s="133"/>
      <c r="J8" s="132"/>
      <c r="K8" s="132"/>
      <c r="L8" s="134"/>
      <c r="M8" s="134"/>
      <c r="N8" s="122"/>
      <c r="O8" s="135"/>
      <c r="P8" s="135"/>
      <c r="Q8" s="135"/>
      <c r="R8" s="136"/>
      <c r="S8" s="137"/>
      <c r="T8" s="138"/>
    </row>
    <row r="9" spans="1:20" ht="39.950000000000003" customHeight="1" x14ac:dyDescent="0.3">
      <c r="A9" s="113"/>
      <c r="B9" s="139"/>
      <c r="C9" s="128"/>
      <c r="D9" s="129"/>
      <c r="E9" s="130"/>
      <c r="F9" s="131"/>
      <c r="G9" s="128"/>
      <c r="H9" s="132"/>
      <c r="I9" s="133"/>
      <c r="J9" s="132"/>
      <c r="K9" s="132"/>
      <c r="L9" s="134"/>
      <c r="M9" s="134"/>
      <c r="N9" s="122"/>
      <c r="O9" s="135"/>
      <c r="P9" s="135"/>
      <c r="Q9" s="135"/>
      <c r="R9" s="140"/>
      <c r="S9" s="141"/>
      <c r="T9" s="138"/>
    </row>
    <row r="10" spans="1:20" ht="39.950000000000003" customHeight="1" x14ac:dyDescent="0.3">
      <c r="A10" s="113"/>
      <c r="B10" s="142"/>
      <c r="C10" s="128"/>
      <c r="D10" s="129"/>
      <c r="E10" s="130"/>
      <c r="F10" s="131"/>
      <c r="G10" s="128"/>
      <c r="H10" s="132"/>
      <c r="I10" s="133"/>
      <c r="J10" s="132"/>
      <c r="K10" s="132"/>
      <c r="L10" s="134"/>
      <c r="M10" s="134"/>
      <c r="N10" s="122"/>
      <c r="O10" s="135"/>
      <c r="P10" s="135"/>
      <c r="Q10" s="135"/>
      <c r="R10" s="136"/>
      <c r="S10" s="137"/>
      <c r="T10" s="138"/>
    </row>
    <row r="11" spans="1:20" ht="39.950000000000003" customHeight="1" x14ac:dyDescent="0.3">
      <c r="A11" s="113"/>
      <c r="B11" s="143"/>
      <c r="C11" s="133"/>
      <c r="D11" s="144"/>
      <c r="E11" s="132"/>
      <c r="F11" s="134"/>
      <c r="G11" s="133"/>
      <c r="H11" s="132"/>
      <c r="I11" s="133"/>
      <c r="J11" s="132"/>
      <c r="K11" s="132"/>
      <c r="L11" s="134"/>
      <c r="M11" s="134"/>
      <c r="N11" s="122"/>
      <c r="O11" s="135"/>
      <c r="P11" s="135"/>
      <c r="Q11" s="135"/>
      <c r="R11" s="136"/>
      <c r="S11" s="137"/>
      <c r="T11" s="138"/>
    </row>
    <row r="12" spans="1:20" ht="39.950000000000003" customHeight="1" x14ac:dyDescent="0.3">
      <c r="A12" s="113"/>
      <c r="B12" s="127"/>
      <c r="C12" s="128"/>
      <c r="D12" s="129"/>
      <c r="E12" s="130"/>
      <c r="F12" s="131"/>
      <c r="G12" s="128"/>
      <c r="H12" s="130"/>
      <c r="I12" s="130"/>
      <c r="J12" s="130"/>
      <c r="K12" s="130"/>
      <c r="L12" s="131"/>
      <c r="M12" s="134"/>
      <c r="N12" s="122"/>
      <c r="O12" s="135"/>
      <c r="P12" s="135"/>
      <c r="Q12" s="135"/>
      <c r="R12" s="136"/>
      <c r="S12" s="137"/>
      <c r="T12" s="138"/>
    </row>
    <row r="13" spans="1:20" ht="39.950000000000003" customHeight="1" x14ac:dyDescent="0.3">
      <c r="A13" s="113"/>
      <c r="B13" s="142"/>
      <c r="C13" s="128"/>
      <c r="D13" s="129"/>
      <c r="E13" s="130"/>
      <c r="F13" s="131"/>
      <c r="G13" s="128"/>
      <c r="H13" s="132"/>
      <c r="I13" s="133"/>
      <c r="J13" s="132"/>
      <c r="K13" s="132"/>
      <c r="L13" s="134"/>
      <c r="M13" s="134"/>
      <c r="N13" s="122"/>
      <c r="O13" s="135"/>
      <c r="P13" s="135"/>
      <c r="Q13" s="135"/>
      <c r="R13" s="136"/>
      <c r="S13" s="141"/>
      <c r="T13" s="138"/>
    </row>
    <row r="14" spans="1:20" ht="39.950000000000003" customHeight="1" x14ac:dyDescent="0.3">
      <c r="A14" s="113"/>
      <c r="B14" s="142"/>
      <c r="C14" s="128"/>
      <c r="D14" s="129"/>
      <c r="E14" s="130"/>
      <c r="F14" s="131"/>
      <c r="G14" s="128"/>
      <c r="H14" s="132"/>
      <c r="I14" s="133"/>
      <c r="J14" s="132"/>
      <c r="K14" s="132"/>
      <c r="L14" s="134"/>
      <c r="M14" s="134"/>
      <c r="N14" s="122"/>
      <c r="O14" s="135"/>
      <c r="P14" s="135"/>
      <c r="Q14" s="135"/>
      <c r="R14" s="136"/>
      <c r="S14" s="137"/>
      <c r="T14" s="138"/>
    </row>
    <row r="15" spans="1:20" ht="39.950000000000003" customHeight="1" x14ac:dyDescent="0.3">
      <c r="A15" s="113"/>
      <c r="B15" s="142"/>
      <c r="C15" s="128"/>
      <c r="D15" s="129"/>
      <c r="E15" s="130"/>
      <c r="F15" s="131"/>
      <c r="G15" s="128"/>
      <c r="H15" s="132"/>
      <c r="I15" s="133"/>
      <c r="J15" s="132"/>
      <c r="K15" s="132"/>
      <c r="L15" s="134"/>
      <c r="M15" s="134"/>
      <c r="N15" s="122"/>
      <c r="O15" s="135"/>
      <c r="P15" s="135"/>
      <c r="Q15" s="135"/>
      <c r="R15" s="136"/>
      <c r="S15" s="141"/>
      <c r="T15" s="138"/>
    </row>
    <row r="16" spans="1:20" ht="39.950000000000003" customHeight="1" x14ac:dyDescent="0.3">
      <c r="A16" s="113"/>
      <c r="B16" s="145"/>
      <c r="C16" s="128"/>
      <c r="D16" s="128"/>
      <c r="E16" s="130"/>
      <c r="F16" s="131"/>
      <c r="G16" s="128"/>
      <c r="H16" s="132"/>
      <c r="I16" s="133"/>
      <c r="J16" s="132"/>
      <c r="K16" s="132"/>
      <c r="L16" s="134"/>
      <c r="M16" s="134"/>
      <c r="N16" s="122"/>
      <c r="O16" s="135"/>
      <c r="P16" s="135"/>
      <c r="Q16" s="135"/>
      <c r="R16" s="136"/>
      <c r="S16" s="141"/>
      <c r="T16" s="138"/>
    </row>
    <row r="17" spans="1:20" ht="39.950000000000003" customHeight="1" x14ac:dyDescent="0.3">
      <c r="A17" s="146"/>
      <c r="B17" s="147"/>
      <c r="C17" s="148"/>
      <c r="D17" s="149"/>
      <c r="E17" s="150"/>
      <c r="F17" s="151"/>
      <c r="G17" s="148"/>
      <c r="H17" s="152"/>
      <c r="I17" s="153"/>
      <c r="J17" s="152"/>
      <c r="K17" s="152"/>
      <c r="L17" s="154"/>
      <c r="M17" s="154"/>
      <c r="N17" s="155"/>
      <c r="O17" s="155"/>
      <c r="P17" s="155"/>
      <c r="Q17" s="155"/>
      <c r="R17" s="156"/>
      <c r="S17" s="157"/>
      <c r="T17" s="158"/>
    </row>
    <row r="18" spans="1:20" ht="39.950000000000003" customHeight="1" x14ac:dyDescent="0.3">
      <c r="A18" s="146"/>
      <c r="B18" s="159"/>
      <c r="C18" s="148"/>
      <c r="D18" s="149"/>
      <c r="E18" s="150"/>
      <c r="F18" s="151"/>
      <c r="G18" s="148"/>
      <c r="H18" s="152"/>
      <c r="I18" s="153"/>
      <c r="J18" s="152"/>
      <c r="K18" s="152"/>
      <c r="L18" s="154"/>
      <c r="M18" s="154"/>
      <c r="N18" s="155"/>
      <c r="O18" s="155"/>
      <c r="P18" s="155"/>
      <c r="Q18" s="155"/>
      <c r="R18" s="156"/>
      <c r="S18" s="157"/>
      <c r="T18" s="158"/>
    </row>
    <row r="19" spans="1:20" ht="39.950000000000003" customHeight="1" x14ac:dyDescent="0.3">
      <c r="A19" s="146"/>
      <c r="B19" s="160"/>
      <c r="C19" s="148"/>
      <c r="D19" s="149"/>
      <c r="E19" s="150"/>
      <c r="F19" s="151"/>
      <c r="G19" s="148"/>
      <c r="H19" s="152"/>
      <c r="I19" s="153"/>
      <c r="J19" s="152"/>
      <c r="K19" s="152"/>
      <c r="L19" s="154"/>
      <c r="M19" s="154"/>
      <c r="N19" s="155"/>
      <c r="O19" s="155"/>
      <c r="P19" s="155"/>
      <c r="Q19" s="155"/>
      <c r="R19" s="156"/>
      <c r="S19" s="157"/>
      <c r="T19" s="158"/>
    </row>
    <row r="20" spans="1:20" ht="39.950000000000003" customHeight="1" x14ac:dyDescent="0.3">
      <c r="A20" s="146"/>
      <c r="B20" s="161"/>
      <c r="C20" s="148"/>
      <c r="D20" s="149"/>
      <c r="E20" s="150"/>
      <c r="F20" s="151"/>
      <c r="G20" s="148"/>
      <c r="H20" s="152"/>
      <c r="I20" s="152"/>
      <c r="J20" s="152"/>
      <c r="K20" s="152"/>
      <c r="L20" s="154"/>
      <c r="M20" s="154"/>
      <c r="N20" s="155"/>
      <c r="O20" s="155"/>
      <c r="P20" s="155"/>
      <c r="Q20" s="155"/>
      <c r="R20" s="156"/>
      <c r="S20" s="157"/>
      <c r="T20" s="158"/>
    </row>
    <row r="21" spans="1:20" ht="39.950000000000003" customHeight="1" x14ac:dyDescent="0.3">
      <c r="A21" s="146"/>
      <c r="B21" s="159"/>
      <c r="C21" s="148"/>
      <c r="D21" s="149"/>
      <c r="E21" s="150"/>
      <c r="F21" s="151"/>
      <c r="G21" s="148"/>
      <c r="H21" s="152"/>
      <c r="I21" s="152"/>
      <c r="J21" s="152"/>
      <c r="K21" s="152"/>
      <c r="L21" s="154"/>
      <c r="M21" s="154"/>
      <c r="N21" s="155"/>
      <c r="O21" s="155"/>
      <c r="P21" s="155"/>
      <c r="Q21" s="155"/>
      <c r="R21" s="156"/>
      <c r="S21" s="157"/>
      <c r="T21" s="158"/>
    </row>
    <row r="22" spans="1:20" ht="39.950000000000003" customHeight="1" x14ac:dyDescent="0.3">
      <c r="A22" s="146"/>
      <c r="B22" s="162"/>
      <c r="C22" s="148"/>
      <c r="D22" s="149"/>
      <c r="E22" s="150"/>
      <c r="F22" s="151"/>
      <c r="G22" s="148"/>
      <c r="H22" s="152"/>
      <c r="I22" s="152"/>
      <c r="J22" s="152"/>
      <c r="K22" s="152"/>
      <c r="L22" s="154"/>
      <c r="M22" s="154"/>
      <c r="N22" s="155"/>
      <c r="O22" s="155"/>
      <c r="P22" s="155"/>
      <c r="Q22" s="155"/>
      <c r="R22" s="163"/>
      <c r="S22" s="164"/>
      <c r="T22" s="158"/>
    </row>
    <row r="23" spans="1:20" ht="39.950000000000003" customHeight="1" x14ac:dyDescent="0.3">
      <c r="A23" s="146"/>
      <c r="B23" s="165"/>
      <c r="C23" s="153"/>
      <c r="D23" s="166"/>
      <c r="E23" s="152"/>
      <c r="F23" s="154"/>
      <c r="G23" s="153"/>
      <c r="H23" s="167"/>
      <c r="I23" s="168"/>
      <c r="J23" s="167"/>
      <c r="K23" s="167"/>
      <c r="L23" s="169"/>
      <c r="M23" s="169"/>
      <c r="N23" s="155"/>
      <c r="O23" s="170"/>
      <c r="P23" s="170"/>
      <c r="Q23" s="170"/>
      <c r="R23" s="156"/>
      <c r="S23" s="157"/>
      <c r="T23" s="158"/>
    </row>
    <row r="24" spans="1:20" ht="39.950000000000003" customHeight="1" x14ac:dyDescent="0.3">
      <c r="A24" s="146"/>
      <c r="B24" s="171"/>
      <c r="C24" s="153"/>
      <c r="D24" s="166"/>
      <c r="E24" s="152"/>
      <c r="F24" s="154"/>
      <c r="G24" s="153"/>
      <c r="H24" s="167"/>
      <c r="I24" s="168"/>
      <c r="J24" s="167"/>
      <c r="K24" s="167"/>
      <c r="L24" s="169"/>
      <c r="M24" s="169"/>
      <c r="N24" s="155"/>
      <c r="O24" s="170"/>
      <c r="P24" s="170"/>
      <c r="Q24" s="170"/>
      <c r="R24" s="172"/>
      <c r="S24" s="173"/>
      <c r="T24" s="173"/>
    </row>
    <row r="25" spans="1:20" ht="39.950000000000003" customHeight="1" x14ac:dyDescent="0.3">
      <c r="A25" s="146"/>
      <c r="B25" s="174"/>
      <c r="C25" s="175"/>
      <c r="D25" s="176"/>
      <c r="E25" s="177"/>
      <c r="F25" s="178"/>
      <c r="G25" s="175"/>
      <c r="H25" s="179"/>
      <c r="I25" s="180"/>
      <c r="J25" s="179"/>
      <c r="K25" s="179"/>
      <c r="L25" s="181"/>
      <c r="M25" s="181"/>
      <c r="N25" s="182"/>
      <c r="O25" s="183"/>
      <c r="P25" s="183"/>
      <c r="Q25" s="183"/>
      <c r="R25" s="184"/>
      <c r="S25" s="185"/>
      <c r="T25" s="186"/>
    </row>
  </sheetData>
  <mergeCells count="7">
    <mergeCell ref="A1:T1"/>
    <mergeCell ref="A3:G3"/>
    <mergeCell ref="H3:M3"/>
    <mergeCell ref="N3:Q3"/>
    <mergeCell ref="R3:R4"/>
    <mergeCell ref="S3:S4"/>
    <mergeCell ref="T3:T4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6B33-6991-4A43-B90F-C7C568CE73E5}">
  <dimension ref="A1:Q32"/>
  <sheetViews>
    <sheetView zoomScale="70" zoomScaleNormal="70" workbookViewId="0">
      <selection activeCell="J11" sqref="J11"/>
    </sheetView>
  </sheetViews>
  <sheetFormatPr defaultRowHeight="16.5" x14ac:dyDescent="0.3"/>
  <cols>
    <col min="2" max="2" width="30.625" customWidth="1"/>
    <col min="3" max="3" width="25.625" customWidth="1"/>
    <col min="4" max="4" width="15.625" customWidth="1"/>
    <col min="5" max="5" width="18.875" customWidth="1"/>
    <col min="6" max="8" width="15.25" customWidth="1"/>
    <col min="9" max="9" width="15.625" customWidth="1"/>
    <col min="10" max="10" width="23.375" customWidth="1"/>
    <col min="11" max="11" width="13.875" hidden="1" customWidth="1"/>
    <col min="12" max="12" width="12.75" customWidth="1"/>
    <col min="13" max="16" width="15.625" customWidth="1"/>
    <col min="17" max="17" width="17.625" customWidth="1"/>
  </cols>
  <sheetData>
    <row r="1" spans="1:17" ht="46.5" x14ac:dyDescent="0.3">
      <c r="B1" s="52" t="s">
        <v>156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x14ac:dyDescent="0.3">
      <c r="A2" s="54" t="s">
        <v>139</v>
      </c>
      <c r="B2" s="54"/>
      <c r="C2" s="54"/>
      <c r="D2" s="54"/>
      <c r="E2" s="54"/>
      <c r="F2" s="54"/>
      <c r="G2" s="54"/>
      <c r="H2" s="54"/>
      <c r="Q2" s="53" t="s">
        <v>140</v>
      </c>
    </row>
    <row r="3" spans="1:17" ht="17.25" thickBot="1" x14ac:dyDescent="0.35">
      <c r="A3" s="54"/>
      <c r="B3" s="54"/>
      <c r="C3" s="54"/>
      <c r="D3" s="54"/>
      <c r="E3" s="54"/>
      <c r="F3" s="54"/>
      <c r="G3" s="54"/>
      <c r="H3" s="54"/>
      <c r="I3" s="87" t="s">
        <v>88</v>
      </c>
      <c r="J3" s="88"/>
      <c r="K3" s="89"/>
      <c r="L3" s="91" t="s">
        <v>141</v>
      </c>
      <c r="M3" s="187" t="s">
        <v>98</v>
      </c>
      <c r="N3" s="188"/>
      <c r="O3" s="188"/>
      <c r="P3" s="188"/>
      <c r="Q3" s="60" t="s">
        <v>99</v>
      </c>
    </row>
    <row r="4" spans="1:17" ht="27.75" thickBot="1" x14ac:dyDescent="0.35">
      <c r="A4" s="61" t="s">
        <v>42</v>
      </c>
      <c r="B4" s="61" t="s">
        <v>100</v>
      </c>
      <c r="C4" s="61" t="s">
        <v>142</v>
      </c>
      <c r="D4" s="61" t="s">
        <v>102</v>
      </c>
      <c r="E4" s="61" t="s">
        <v>143</v>
      </c>
      <c r="F4" s="61" t="s">
        <v>144</v>
      </c>
      <c r="G4" s="61" t="s">
        <v>11</v>
      </c>
      <c r="H4" s="63" t="s">
        <v>145</v>
      </c>
      <c r="I4" s="63" t="s">
        <v>146</v>
      </c>
      <c r="J4" s="63" t="s">
        <v>147</v>
      </c>
      <c r="K4" s="63" t="s">
        <v>148</v>
      </c>
      <c r="L4" s="189"/>
      <c r="M4" s="190" t="s">
        <v>104</v>
      </c>
      <c r="N4" s="191" t="s">
        <v>105</v>
      </c>
      <c r="O4" s="191" t="s">
        <v>106</v>
      </c>
      <c r="P4" s="192" t="s">
        <v>107</v>
      </c>
      <c r="Q4" s="64"/>
    </row>
    <row r="5" spans="1:17" ht="43.5" customHeight="1" thickTop="1" x14ac:dyDescent="0.3">
      <c r="A5" s="65" t="s">
        <v>104</v>
      </c>
      <c r="B5" s="65"/>
      <c r="C5" s="66" t="s">
        <v>149</v>
      </c>
      <c r="D5" s="66" t="s">
        <v>150</v>
      </c>
      <c r="E5" s="66"/>
      <c r="F5" s="66"/>
      <c r="G5" s="66"/>
      <c r="H5" s="66"/>
      <c r="I5" s="67"/>
      <c r="J5" s="67" t="s">
        <v>151</v>
      </c>
      <c r="K5" s="67"/>
      <c r="L5" s="193">
        <f>SUM(L6:L32)</f>
        <v>220</v>
      </c>
      <c r="M5" s="194">
        <f>SUM(M6:M32)</f>
        <v>1100000</v>
      </c>
      <c r="N5" s="68">
        <f>SUM(N6:N32)</f>
        <v>198000</v>
      </c>
      <c r="O5" s="68">
        <f>SUM(O6:O32)</f>
        <v>462000</v>
      </c>
      <c r="P5" s="195">
        <f>SUM(P6:P32)</f>
        <v>440000</v>
      </c>
      <c r="Q5" s="69"/>
    </row>
    <row r="6" spans="1:17" x14ac:dyDescent="0.3">
      <c r="B6" s="71" t="s">
        <v>152</v>
      </c>
      <c r="C6" s="72" t="s">
        <v>111</v>
      </c>
      <c r="D6" s="73" t="s">
        <v>153</v>
      </c>
      <c r="E6" s="73" t="s">
        <v>113</v>
      </c>
      <c r="F6" s="72" t="s">
        <v>77</v>
      </c>
      <c r="G6" s="75">
        <v>950</v>
      </c>
      <c r="H6" s="75">
        <v>1640.1275000000003</v>
      </c>
      <c r="I6" s="72" t="s">
        <v>154</v>
      </c>
      <c r="J6" s="196">
        <v>0</v>
      </c>
      <c r="K6" s="196" t="s">
        <v>155</v>
      </c>
      <c r="L6" s="197">
        <v>220</v>
      </c>
      <c r="M6" s="198">
        <v>1100000</v>
      </c>
      <c r="N6" s="76">
        <v>198000</v>
      </c>
      <c r="O6" s="76">
        <v>462000</v>
      </c>
      <c r="P6" s="199">
        <v>440000</v>
      </c>
      <c r="Q6" s="200"/>
    </row>
    <row r="7" spans="1:17" ht="39.950000000000003" customHeight="1" x14ac:dyDescent="0.3">
      <c r="B7" s="201"/>
      <c r="C7" s="202"/>
      <c r="D7" s="144"/>
      <c r="E7" s="144"/>
      <c r="F7" s="132"/>
      <c r="G7" s="134"/>
      <c r="H7" s="134"/>
      <c r="I7" s="132"/>
      <c r="J7" s="133"/>
      <c r="K7" s="133"/>
      <c r="L7" s="203"/>
      <c r="M7" s="204"/>
      <c r="N7" s="135"/>
      <c r="O7" s="135"/>
      <c r="P7" s="205"/>
      <c r="Q7" s="200"/>
    </row>
    <row r="8" spans="1:17" ht="39.950000000000003" customHeight="1" x14ac:dyDescent="0.3">
      <c r="B8" s="201"/>
      <c r="C8" s="132"/>
      <c r="D8" s="144"/>
      <c r="E8" s="144"/>
      <c r="F8" s="132"/>
      <c r="G8" s="134"/>
      <c r="H8" s="134"/>
      <c r="I8" s="132"/>
      <c r="J8" s="133"/>
      <c r="K8" s="133"/>
      <c r="L8" s="203"/>
      <c r="M8" s="204"/>
      <c r="N8" s="135"/>
      <c r="O8" s="135"/>
      <c r="P8" s="205"/>
      <c r="Q8" s="200"/>
    </row>
    <row r="9" spans="1:17" ht="39.950000000000003" customHeight="1" x14ac:dyDescent="0.3">
      <c r="B9" s="201"/>
      <c r="C9" s="132"/>
      <c r="D9" s="144"/>
      <c r="E9" s="144"/>
      <c r="F9" s="132"/>
      <c r="G9" s="134"/>
      <c r="H9" s="134"/>
      <c r="I9" s="132"/>
      <c r="J9" s="133"/>
      <c r="K9" s="133"/>
      <c r="L9" s="203"/>
      <c r="M9" s="204"/>
      <c r="N9" s="135"/>
      <c r="O9" s="135"/>
      <c r="P9" s="205"/>
      <c r="Q9" s="200"/>
    </row>
    <row r="10" spans="1:17" ht="39.950000000000003" customHeight="1" x14ac:dyDescent="0.3">
      <c r="B10" s="201"/>
      <c r="C10" s="132"/>
      <c r="D10" s="144"/>
      <c r="E10" s="144"/>
      <c r="F10" s="132"/>
      <c r="G10" s="134"/>
      <c r="H10" s="134"/>
      <c r="I10" s="132"/>
      <c r="J10" s="133"/>
      <c r="K10" s="133"/>
      <c r="L10" s="203"/>
      <c r="M10" s="204"/>
      <c r="N10" s="135"/>
      <c r="O10" s="135"/>
      <c r="P10" s="205"/>
      <c r="Q10" s="200"/>
    </row>
    <row r="11" spans="1:17" ht="39.950000000000003" customHeight="1" x14ac:dyDescent="0.3">
      <c r="B11" s="201"/>
      <c r="C11" s="132"/>
      <c r="D11" s="144"/>
      <c r="E11" s="144"/>
      <c r="F11" s="132"/>
      <c r="G11" s="134"/>
      <c r="H11" s="134"/>
      <c r="I11" s="132"/>
      <c r="J11" s="133"/>
      <c r="K11" s="133"/>
      <c r="L11" s="203"/>
      <c r="M11" s="204"/>
      <c r="N11" s="135"/>
      <c r="O11" s="135"/>
      <c r="P11" s="205"/>
      <c r="Q11" s="200"/>
    </row>
    <row r="12" spans="1:17" ht="39.950000000000003" customHeight="1" x14ac:dyDescent="0.3">
      <c r="B12" s="201"/>
      <c r="C12" s="132"/>
      <c r="D12" s="144"/>
      <c r="E12" s="144"/>
      <c r="F12" s="132"/>
      <c r="G12" s="134"/>
      <c r="H12" s="134"/>
      <c r="I12" s="132"/>
      <c r="J12" s="133"/>
      <c r="K12" s="133"/>
      <c r="L12" s="203"/>
      <c r="M12" s="204"/>
      <c r="N12" s="135"/>
      <c r="O12" s="135"/>
      <c r="P12" s="205"/>
      <c r="Q12" s="200"/>
    </row>
    <row r="13" spans="1:17" ht="39.950000000000003" customHeight="1" x14ac:dyDescent="0.3">
      <c r="B13" s="201"/>
      <c r="C13" s="132"/>
      <c r="D13" s="144"/>
      <c r="E13" s="144"/>
      <c r="F13" s="132"/>
      <c r="G13" s="134"/>
      <c r="H13" s="134"/>
      <c r="I13" s="132"/>
      <c r="J13" s="133"/>
      <c r="K13" s="133"/>
      <c r="L13" s="203"/>
      <c r="M13" s="204"/>
      <c r="N13" s="135"/>
      <c r="O13" s="135"/>
      <c r="P13" s="205"/>
      <c r="Q13" s="200"/>
    </row>
    <row r="14" spans="1:17" ht="39.950000000000003" customHeight="1" x14ac:dyDescent="0.3">
      <c r="B14" s="201"/>
      <c r="C14" s="132"/>
      <c r="D14" s="144"/>
      <c r="E14" s="144"/>
      <c r="F14" s="132"/>
      <c r="G14" s="134"/>
      <c r="H14" s="134"/>
      <c r="I14" s="132"/>
      <c r="J14" s="133"/>
      <c r="K14" s="133"/>
      <c r="L14" s="203"/>
      <c r="M14" s="204"/>
      <c r="N14" s="135"/>
      <c r="O14" s="135"/>
      <c r="P14" s="205"/>
      <c r="Q14" s="200"/>
    </row>
    <row r="15" spans="1:17" ht="39.950000000000003" customHeight="1" x14ac:dyDescent="0.3">
      <c r="B15" s="201"/>
      <c r="C15" s="132"/>
      <c r="D15" s="144"/>
      <c r="E15" s="144"/>
      <c r="F15" s="132"/>
      <c r="G15" s="134"/>
      <c r="H15" s="134"/>
      <c r="I15" s="132"/>
      <c r="J15" s="133"/>
      <c r="K15" s="133"/>
      <c r="L15" s="203"/>
      <c r="M15" s="204"/>
      <c r="N15" s="135"/>
      <c r="O15" s="135"/>
      <c r="P15" s="205"/>
      <c r="Q15" s="200"/>
    </row>
    <row r="16" spans="1:17" ht="39.950000000000003" customHeight="1" x14ac:dyDescent="0.3">
      <c r="B16" s="201"/>
      <c r="C16" s="132"/>
      <c r="D16" s="144"/>
      <c r="E16" s="144"/>
      <c r="F16" s="132"/>
      <c r="G16" s="134"/>
      <c r="H16" s="134"/>
      <c r="I16" s="132"/>
      <c r="J16" s="133"/>
      <c r="K16" s="133"/>
      <c r="L16" s="203"/>
      <c r="M16" s="204"/>
      <c r="N16" s="135"/>
      <c r="O16" s="135"/>
      <c r="P16" s="205"/>
      <c r="Q16" s="200"/>
    </row>
    <row r="17" spans="2:17" ht="39.950000000000003" customHeight="1" x14ac:dyDescent="0.3">
      <c r="B17" s="201"/>
      <c r="C17" s="132"/>
      <c r="D17" s="144"/>
      <c r="E17" s="144"/>
      <c r="F17" s="132"/>
      <c r="G17" s="134"/>
      <c r="H17" s="134"/>
      <c r="I17" s="132"/>
      <c r="J17" s="133"/>
      <c r="K17" s="133"/>
      <c r="L17" s="203"/>
      <c r="M17" s="204"/>
      <c r="N17" s="135"/>
      <c r="O17" s="135"/>
      <c r="P17" s="205"/>
      <c r="Q17" s="200"/>
    </row>
    <row r="18" spans="2:17" ht="39.950000000000003" customHeight="1" x14ac:dyDescent="0.3">
      <c r="B18" s="201"/>
      <c r="C18" s="132"/>
      <c r="D18" s="144"/>
      <c r="E18" s="144"/>
      <c r="F18" s="132"/>
      <c r="G18" s="134"/>
      <c r="H18" s="134"/>
      <c r="I18" s="132"/>
      <c r="J18" s="133"/>
      <c r="K18" s="133"/>
      <c r="L18" s="203"/>
      <c r="M18" s="204"/>
      <c r="N18" s="135"/>
      <c r="O18" s="135"/>
      <c r="P18" s="205"/>
      <c r="Q18" s="200"/>
    </row>
    <row r="19" spans="2:17" ht="39.950000000000003" customHeight="1" x14ac:dyDescent="0.3">
      <c r="B19" s="201"/>
      <c r="C19" s="132"/>
      <c r="D19" s="144"/>
      <c r="E19" s="144"/>
      <c r="F19" s="132"/>
      <c r="G19" s="134"/>
      <c r="H19" s="134"/>
      <c r="I19" s="132"/>
      <c r="J19" s="133"/>
      <c r="K19" s="133"/>
      <c r="L19" s="203"/>
      <c r="M19" s="204"/>
      <c r="N19" s="135"/>
      <c r="O19" s="135"/>
      <c r="P19" s="205"/>
      <c r="Q19" s="200"/>
    </row>
    <row r="20" spans="2:17" ht="39.950000000000003" customHeight="1" x14ac:dyDescent="0.3">
      <c r="B20" s="201"/>
      <c r="C20" s="132"/>
      <c r="D20" s="144"/>
      <c r="E20" s="144"/>
      <c r="F20" s="132"/>
      <c r="G20" s="134"/>
      <c r="H20" s="134"/>
      <c r="I20" s="132"/>
      <c r="J20" s="133"/>
      <c r="K20" s="133"/>
      <c r="L20" s="203"/>
      <c r="M20" s="204"/>
      <c r="N20" s="135"/>
      <c r="O20" s="135"/>
      <c r="P20" s="205"/>
      <c r="Q20" s="200"/>
    </row>
    <row r="21" spans="2:17" ht="39.950000000000003" customHeight="1" x14ac:dyDescent="0.3">
      <c r="B21" s="201"/>
      <c r="C21" s="132"/>
      <c r="D21" s="144"/>
      <c r="E21" s="144"/>
      <c r="F21" s="132"/>
      <c r="G21" s="134"/>
      <c r="H21" s="134"/>
      <c r="I21" s="132"/>
      <c r="J21" s="133"/>
      <c r="K21" s="133"/>
      <c r="L21" s="203"/>
      <c r="M21" s="204"/>
      <c r="N21" s="135"/>
      <c r="O21" s="135"/>
      <c r="P21" s="205"/>
      <c r="Q21" s="200"/>
    </row>
    <row r="22" spans="2:17" ht="39.950000000000003" customHeight="1" x14ac:dyDescent="0.3">
      <c r="B22" s="201"/>
      <c r="C22" s="132"/>
      <c r="D22" s="144"/>
      <c r="E22" s="144"/>
      <c r="F22" s="132"/>
      <c r="G22" s="134"/>
      <c r="H22" s="134"/>
      <c r="I22" s="132"/>
      <c r="J22" s="133"/>
      <c r="K22" s="133"/>
      <c r="L22" s="203"/>
      <c r="M22" s="204"/>
      <c r="N22" s="135"/>
      <c r="O22" s="135"/>
      <c r="P22" s="205"/>
      <c r="Q22" s="200"/>
    </row>
    <row r="23" spans="2:17" ht="39.950000000000003" customHeight="1" x14ac:dyDescent="0.3">
      <c r="B23" s="201"/>
      <c r="C23" s="132"/>
      <c r="D23" s="144"/>
      <c r="E23" s="144"/>
      <c r="F23" s="132"/>
      <c r="G23" s="134"/>
      <c r="H23" s="134"/>
      <c r="I23" s="132"/>
      <c r="J23" s="133"/>
      <c r="K23" s="133"/>
      <c r="L23" s="203"/>
      <c r="M23" s="204"/>
      <c r="N23" s="135"/>
      <c r="O23" s="135"/>
      <c r="P23" s="205"/>
      <c r="Q23" s="200"/>
    </row>
    <row r="24" spans="2:17" ht="39.950000000000003" customHeight="1" x14ac:dyDescent="0.3">
      <c r="B24" s="201"/>
      <c r="C24" s="132"/>
      <c r="D24" s="144"/>
      <c r="E24" s="144"/>
      <c r="F24" s="132"/>
      <c r="G24" s="134"/>
      <c r="H24" s="134"/>
      <c r="I24" s="132"/>
      <c r="J24" s="133"/>
      <c r="K24" s="133"/>
      <c r="L24" s="203"/>
      <c r="M24" s="204"/>
      <c r="N24" s="135"/>
      <c r="O24" s="135"/>
      <c r="P24" s="205"/>
      <c r="Q24" s="200"/>
    </row>
    <row r="25" spans="2:17" ht="39.950000000000003" customHeight="1" x14ac:dyDescent="0.3">
      <c r="B25" s="201"/>
      <c r="C25" s="132"/>
      <c r="D25" s="144"/>
      <c r="E25" s="144"/>
      <c r="F25" s="132"/>
      <c r="G25" s="134"/>
      <c r="H25" s="134"/>
      <c r="I25" s="132"/>
      <c r="J25" s="133"/>
      <c r="K25" s="133"/>
      <c r="L25" s="203"/>
      <c r="M25" s="204"/>
      <c r="N25" s="135"/>
      <c r="O25" s="135"/>
      <c r="P25" s="205"/>
      <c r="Q25" s="200"/>
    </row>
    <row r="26" spans="2:17" ht="39.950000000000003" customHeight="1" x14ac:dyDescent="0.3">
      <c r="B26" s="201"/>
      <c r="C26" s="132"/>
      <c r="D26" s="144"/>
      <c r="E26" s="144"/>
      <c r="F26" s="132"/>
      <c r="G26" s="134"/>
      <c r="H26" s="134"/>
      <c r="I26" s="132"/>
      <c r="J26" s="133"/>
      <c r="K26" s="133"/>
      <c r="L26" s="203"/>
      <c r="M26" s="204"/>
      <c r="N26" s="135"/>
      <c r="O26" s="135"/>
      <c r="P26" s="205"/>
      <c r="Q26" s="200"/>
    </row>
    <row r="27" spans="2:17" ht="39.950000000000003" customHeight="1" x14ac:dyDescent="0.3">
      <c r="B27" s="201"/>
      <c r="C27" s="132"/>
      <c r="D27" s="144"/>
      <c r="E27" s="144"/>
      <c r="F27" s="132"/>
      <c r="G27" s="134"/>
      <c r="H27" s="134"/>
      <c r="I27" s="132"/>
      <c r="J27" s="133"/>
      <c r="K27" s="133"/>
      <c r="L27" s="203"/>
      <c r="M27" s="204"/>
      <c r="N27" s="135"/>
      <c r="O27" s="135"/>
      <c r="P27" s="205"/>
      <c r="Q27" s="200"/>
    </row>
    <row r="28" spans="2:17" ht="39.950000000000003" customHeight="1" x14ac:dyDescent="0.3">
      <c r="B28" s="201"/>
      <c r="C28" s="132"/>
      <c r="D28" s="144"/>
      <c r="E28" s="144"/>
      <c r="F28" s="132"/>
      <c r="G28" s="134"/>
      <c r="H28" s="134"/>
      <c r="I28" s="132"/>
      <c r="J28" s="133"/>
      <c r="K28" s="133"/>
      <c r="L28" s="203"/>
      <c r="M28" s="204"/>
      <c r="N28" s="135"/>
      <c r="O28" s="135"/>
      <c r="P28" s="205"/>
      <c r="Q28" s="200"/>
    </row>
    <row r="29" spans="2:17" ht="39.950000000000003" customHeight="1" x14ac:dyDescent="0.3">
      <c r="B29" s="201"/>
      <c r="C29" s="132"/>
      <c r="D29" s="144"/>
      <c r="E29" s="144"/>
      <c r="F29" s="132"/>
      <c r="G29" s="134"/>
      <c r="H29" s="134"/>
      <c r="I29" s="132"/>
      <c r="J29" s="133"/>
      <c r="K29" s="133"/>
      <c r="L29" s="203"/>
      <c r="M29" s="204"/>
      <c r="N29" s="135"/>
      <c r="O29" s="135"/>
      <c r="P29" s="205"/>
      <c r="Q29" s="200"/>
    </row>
    <row r="30" spans="2:17" ht="39.950000000000003" customHeight="1" x14ac:dyDescent="0.3">
      <c r="B30" s="201"/>
      <c r="C30" s="132"/>
      <c r="D30" s="144"/>
      <c r="E30" s="144"/>
      <c r="F30" s="132"/>
      <c r="G30" s="134"/>
      <c r="H30" s="134"/>
      <c r="I30" s="132"/>
      <c r="J30" s="133"/>
      <c r="K30" s="133"/>
      <c r="L30" s="203"/>
      <c r="M30" s="204"/>
      <c r="N30" s="135"/>
      <c r="O30" s="135"/>
      <c r="P30" s="205"/>
      <c r="Q30" s="200"/>
    </row>
    <row r="31" spans="2:17" ht="39.950000000000003" customHeight="1" x14ac:dyDescent="0.3">
      <c r="B31" s="201"/>
      <c r="C31" s="132"/>
      <c r="D31" s="144"/>
      <c r="E31" s="144"/>
      <c r="F31" s="132"/>
      <c r="G31" s="134"/>
      <c r="H31" s="134"/>
      <c r="I31" s="132"/>
      <c r="J31" s="133"/>
      <c r="K31" s="133"/>
      <c r="L31" s="203"/>
      <c r="M31" s="204"/>
      <c r="N31" s="135"/>
      <c r="O31" s="135"/>
      <c r="P31" s="205"/>
      <c r="Q31" s="200"/>
    </row>
    <row r="32" spans="2:17" ht="39.950000000000003" customHeight="1" x14ac:dyDescent="0.3">
      <c r="B32" s="201"/>
      <c r="C32" s="132"/>
      <c r="D32" s="144"/>
      <c r="E32" s="144"/>
      <c r="F32" s="132"/>
      <c r="G32" s="134"/>
      <c r="H32" s="134"/>
      <c r="I32" s="132"/>
      <c r="J32" s="133"/>
      <c r="K32" s="133"/>
      <c r="L32" s="203"/>
      <c r="M32" s="204"/>
      <c r="N32" s="135"/>
      <c r="O32" s="135"/>
      <c r="P32" s="205"/>
      <c r="Q32" s="200"/>
    </row>
  </sheetData>
  <mergeCells count="6">
    <mergeCell ref="B1:Q1"/>
    <mergeCell ref="A2:H3"/>
    <mergeCell ref="I3:K3"/>
    <mergeCell ref="L3:L4"/>
    <mergeCell ref="M3:P3"/>
    <mergeCell ref="Q3:Q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돈사분뇨</vt:lpstr>
      <vt:lpstr>액비저장조</vt:lpstr>
      <vt:lpstr>축산환경개선</vt:lpstr>
      <vt:lpstr>안개분무</vt:lpstr>
      <vt:lpstr>우수 깨끗한</vt:lpstr>
      <vt:lpstr>고속발효</vt:lpstr>
      <vt:lpstr>발효촉진</vt:lpstr>
      <vt:lpstr>운송처리</vt:lpstr>
      <vt:lpstr>돈사분뇨!Print_Area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2024-02-05T07:54:19Z</dcterms:created>
  <dcterms:modified xsi:type="dcterms:W3CDTF">2026-01-23T01:28:32Z</dcterms:modified>
</cp:coreProperties>
</file>